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45" tabRatio="842" activeTab="0"/>
  </bookViews>
  <sheets>
    <sheet name="INTRODUZIONE" sheetId="1" r:id="rId1"/>
    <sheet name="INDICE" sheetId="2" r:id="rId2"/>
    <sheet name="Partners" sheetId="3" r:id="rId3"/>
    <sheet name="Inq. Progettuale" sheetId="4" r:id="rId4"/>
    <sheet name="Az1" sheetId="5" r:id="rId5"/>
    <sheet name="Az2" sheetId="6" r:id="rId6"/>
    <sheet name="Az3" sheetId="7" r:id="rId7"/>
    <sheet name="Az4" sheetId="8" r:id="rId8"/>
    <sheet name="Az5" sheetId="9" r:id="rId9"/>
    <sheet name="Az6" sheetId="10" r:id="rId10"/>
    <sheet name="Az7" sheetId="11" r:id="rId11"/>
    <sheet name="Az8" sheetId="12" r:id="rId12"/>
    <sheet name="Az9" sheetId="13" r:id="rId13"/>
    <sheet name="Az10" sheetId="14" r:id="rId14"/>
    <sheet name="Az11" sheetId="15" r:id="rId15"/>
    <sheet name="Az-AST" sheetId="16" r:id="rId16"/>
    <sheet name="Az-PCP" sheetId="17" r:id="rId17"/>
    <sheet name="Elenco Prodotti" sheetId="18" r:id="rId18"/>
    <sheet name="Mis Accompagnamento" sheetId="19" r:id="rId19"/>
    <sheet name="El. Allegati Progettuali" sheetId="20" r:id="rId20"/>
    <sheet name="CRONOPROGRAMMA" sheetId="21" r:id="rId21"/>
    <sheet name="SELEZIONI" sheetId="22" state="hidden" r:id="rId22"/>
    <sheet name="ISTAT" sheetId="23" state="hidden" r:id="rId23"/>
    <sheet name="DETTAGLIO SPESE PROOG" sheetId="24" r:id="rId24"/>
    <sheet name="Raffronto Preventivi" sheetId="25" r:id="rId25"/>
    <sheet name="Scelta Prev" sheetId="26" r:id="rId26"/>
    <sheet name="SAL-VP" sheetId="27" r:id="rId27"/>
  </sheets>
  <externalReferences>
    <externalReference r:id="rId30"/>
  </externalReferences>
  <definedNames>
    <definedName name="_Hlk35360204" localSheetId="0">'INTRODUZIONE'!$C$3</definedName>
    <definedName name="_xlfn.IFERROR" hidden="1">#NAME?</definedName>
    <definedName name="_xlnm.Print_Area" localSheetId="20">'CRONOPROGRAMMA'!$A$1:$S$64</definedName>
    <definedName name="_xlnm.Print_Area" localSheetId="17">'Elenco Prodotti'!$B$1:$K$71</definedName>
    <definedName name="_xlnm.Print_Area" localSheetId="1">'INDICE'!$A$1:$H$45</definedName>
    <definedName name="_xlnm.Print_Area" localSheetId="3">'Inq. Progettuale'!$B$1:$K$114</definedName>
    <definedName name="_xlnm.Print_Area" localSheetId="24">'Raffronto Preventivi'!$B$2:$S$26</definedName>
    <definedName name="_xlnm.Print_Area" localSheetId="25">'Scelta Prev'!$B$2:$F$28</definedName>
  </definedNames>
  <calcPr fullCalcOnLoad="1"/>
</workbook>
</file>

<file path=xl/sharedStrings.xml><?xml version="1.0" encoding="utf-8"?>
<sst xmlns="http://schemas.openxmlformats.org/spreadsheetml/2006/main" count="2617" uniqueCount="879">
  <si>
    <t>Denominazione</t>
  </si>
  <si>
    <t>Indirizzo</t>
  </si>
  <si>
    <t>Città</t>
  </si>
  <si>
    <t>Provincia</t>
  </si>
  <si>
    <t>Cap</t>
  </si>
  <si>
    <t>E-mail</t>
  </si>
  <si>
    <t>Pec</t>
  </si>
  <si>
    <t>Telefono</t>
  </si>
  <si>
    <t>Keyword - categoria 1</t>
  </si>
  <si>
    <t>Torna all'indice</t>
  </si>
  <si>
    <t>Informazioni</t>
  </si>
  <si>
    <t>CAPOFILA</t>
  </si>
  <si>
    <t>Tipo di partner</t>
  </si>
  <si>
    <t>Settore/Comparto</t>
  </si>
  <si>
    <t>Cod. ATECO</t>
  </si>
  <si>
    <t>CUAA</t>
  </si>
  <si>
    <t>Cod. CIAA</t>
  </si>
  <si>
    <t>Responsabile di progetto</t>
  </si>
  <si>
    <t>Cognome</t>
  </si>
  <si>
    <t>Nome</t>
  </si>
  <si>
    <t>Email</t>
  </si>
  <si>
    <t>Rappresentante legale</t>
  </si>
  <si>
    <t>Codice fiscale</t>
  </si>
  <si>
    <t>Sede operativa</t>
  </si>
  <si>
    <t>Sede legale se diversa</t>
  </si>
  <si>
    <t>Attività progettuale</t>
  </si>
  <si>
    <t>Scheda di Progetto</t>
  </si>
  <si>
    <t>PARTNER</t>
  </si>
  <si>
    <t>Partner 2</t>
  </si>
  <si>
    <t>Partner 3</t>
  </si>
  <si>
    <t>Partner 4</t>
  </si>
  <si>
    <t>Partner 5</t>
  </si>
  <si>
    <t>Partner 6</t>
  </si>
  <si>
    <t>Partner 7</t>
  </si>
  <si>
    <t>Partner 8</t>
  </si>
  <si>
    <t>Partner 9</t>
  </si>
  <si>
    <t>Partner 10</t>
  </si>
  <si>
    <t>Partner 11</t>
  </si>
  <si>
    <t>Partner 12</t>
  </si>
  <si>
    <t xml:space="preserve"> n. Ob</t>
  </si>
  <si>
    <t>Obiettivi progettuali</t>
  </si>
  <si>
    <t>Introduzione</t>
  </si>
  <si>
    <t>Informazioni Generali</t>
  </si>
  <si>
    <t>Partners</t>
  </si>
  <si>
    <t>Inquadramento Progettuale</t>
  </si>
  <si>
    <t>In questa sezione sono richieste informazioni generali riguardanti il progetto. Sono dati essenziali e sintetici in grado di fornirne un primo inquadramento.</t>
  </si>
  <si>
    <t>Sezione nella quale vanno inseriti i dati di riferimento dei singoli partner progettuali. Si intendono tali quesi soggetti che hanno ruolo attivo e dimostrato all'interno del progetto stesso.</t>
  </si>
  <si>
    <t>Comune</t>
  </si>
  <si>
    <t>Cell.</t>
  </si>
  <si>
    <t>SELEZIONA</t>
  </si>
  <si>
    <t xml:space="preserve">Obiettivo principale del progetto </t>
  </si>
  <si>
    <t>Obiettivo  Ulteriore 1 ev.</t>
  </si>
  <si>
    <t>Obiettivo Ulteriore 2 ev.</t>
  </si>
  <si>
    <t>INQUADRAMENTO PROGETTUALE</t>
  </si>
  <si>
    <t>OBIETTIVI PROGETTUALI</t>
  </si>
  <si>
    <t>Zona Altimetrica Nome</t>
  </si>
  <si>
    <t>Sup. Kmq.</t>
  </si>
  <si>
    <t>ARENZANO</t>
  </si>
  <si>
    <t>Montagna litoranea</t>
  </si>
  <si>
    <t>AVEGNO</t>
  </si>
  <si>
    <t>Collina litoranea</t>
  </si>
  <si>
    <t>BARGAGLI</t>
  </si>
  <si>
    <t>Collina interna</t>
  </si>
  <si>
    <t>BOGLIASCO</t>
  </si>
  <si>
    <t>BORZONASCA</t>
  </si>
  <si>
    <t>Montagna interna</t>
  </si>
  <si>
    <t>BUSALLA</t>
  </si>
  <si>
    <t>CAMOGLI</t>
  </si>
  <si>
    <t>CAMPOLIGURE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</si>
  <si>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</si>
  <si>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</si>
  <si>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</si>
  <si>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</si>
  <si>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</si>
  <si>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</si>
  <si>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</si>
  <si>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</si>
  <si>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</si>
  <si>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</si>
  <si>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</si>
  <si>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</si>
  <si>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</si>
  <si>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</si>
  <si>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</si>
  <si>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</si>
  <si>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GENOVA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</si>
  <si>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</si>
  <si>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</si>
  <si>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</si>
  <si>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</si>
  <si>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</si>
  <si>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</si>
  <si>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</si>
  <si>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</si>
  <si>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</si>
  <si>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</si>
  <si>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</si>
  <si>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</si>
  <si>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</si>
  <si>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</si>
  <si>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</si>
  <si>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</si>
  <si>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</si>
  <si>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</si>
  <si>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</si>
  <si>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</si>
  <si>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</si>
  <si>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</si>
  <si>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</si>
  <si>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</si>
  <si>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</si>
  <si>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</si>
  <si>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</si>
  <si>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</si>
  <si>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 OLCESE</t>
  </si>
  <si>
    <t>SANTA MARGHERITA LIGURE</t>
  </si>
  <si>
    <t>SANTO STEFANO D AVETO</t>
  </si>
  <si>
    <t>SAVIGNONE</t>
  </si>
  <si>
    <t>SERRA RICCO</t>
  </si>
  <si>
    <t>SESTRI LEVANTE</t>
  </si>
  <si>
    <t>SORI</t>
  </si>
  <si>
    <t>TIGLIETO</t>
  </si>
  <si>
    <t>TORRIGLIA</t>
  </si>
  <si>
    <t>TRIBOGNA</t>
  </si>
  <si>
    <t>USCIO</t>
  </si>
  <si>
    <t>VALBREVENNA</t>
  </si>
  <si>
    <t>VOBBIA</t>
  </si>
  <si>
    <t>ZOAGLI</t>
  </si>
  <si>
    <t>AIROLE</t>
  </si>
  <si>
    <t>APRICALE</t>
  </si>
  <si>
    <t>AQUILA D ARROSCIA</t>
  </si>
  <si>
    <t>ARMO</t>
  </si>
  <si>
    <t>AURIGO</t>
  </si>
  <si>
    <t>BADALUCCO</t>
  </si>
  <si>
    <t>BAIARDO</t>
  </si>
  <si>
    <t>BORDIGHERA</t>
  </si>
  <si>
    <t>BORGHETTO D'ARROSCIA</t>
  </si>
  <si>
    <t>BORGOMARO</t>
  </si>
  <si>
    <t>CAMPOROSSO</t>
  </si>
  <si>
    <t>CARAVONICA</t>
  </si>
  <si>
    <t>CARPASIO</t>
  </si>
  <si>
    <t>CASTEL VITTORIO</t>
  </si>
  <si>
    <t>CASTELLARO</t>
  </si>
  <si>
    <t>CERIANA</t>
  </si>
  <si>
    <t>CERVO</t>
  </si>
  <si>
    <t>CESIO</t>
  </si>
  <si>
    <t>CHIUSANICO</t>
  </si>
  <si>
    <t>CHIUSAVECCHIA</t>
  </si>
  <si>
    <t>CIPRESSA</t>
  </si>
  <si>
    <t>CIVEZZA</t>
  </si>
  <si>
    <t>COSIO DI ARROSCIA</t>
  </si>
  <si>
    <t>COSTARAINERA</t>
  </si>
  <si>
    <t>DIANO ARENTINO</t>
  </si>
  <si>
    <t>DIANO CASTELLO</t>
  </si>
  <si>
    <t>DIANO MARINA</t>
  </si>
  <si>
    <t>DIANO SAN PIETRO</t>
  </si>
  <si>
    <t>DOLCEACQUA</t>
  </si>
  <si>
    <t>DOLCEDO</t>
  </si>
  <si>
    <t>IMPERIA</t>
  </si>
  <si>
    <t>ISOLABONA</t>
  </si>
  <si>
    <t>LUCINASCO</t>
  </si>
  <si>
    <t>MENDATICA</t>
  </si>
  <si>
    <t>MOLINI DI TRIORA</t>
  </si>
  <si>
    <t>MONTALTO LIGURE</t>
  </si>
  <si>
    <t>MONTEGROSSO PIAN LATTE</t>
  </si>
  <si>
    <t>OLIVETTA SAN MICHELE</t>
  </si>
  <si>
    <t>OSPEDALETTI</t>
  </si>
  <si>
    <t>PERINALDO</t>
  </si>
  <si>
    <t>PIETRABRUNA</t>
  </si>
  <si>
    <t>PIEVE DI TECO</t>
  </si>
  <si>
    <t>PIGNA</t>
  </si>
  <si>
    <t>POMPEIANA</t>
  </si>
  <si>
    <t>PONTEDASSIO</t>
  </si>
  <si>
    <t>PORNASSIO</t>
  </si>
  <si>
    <t>PRELA'</t>
  </si>
  <si>
    <t>RANZO</t>
  </si>
  <si>
    <t>REZZO</t>
  </si>
  <si>
    <t>RIVA LIGURE</t>
  </si>
  <si>
    <t>ROCCHETTA NERVINA</t>
  </si>
  <si>
    <t>SAN BARTOLOMEO AL MARE</t>
  </si>
  <si>
    <t>SAN BIAGIO DELLA CIMA</t>
  </si>
  <si>
    <t>SAN LORENZO AL MARE</t>
  </si>
  <si>
    <t>SAN REMO</t>
  </si>
  <si>
    <t>SANTO STEFANO AL MARE</t>
  </si>
  <si>
    <t>SEBORGA</t>
  </si>
  <si>
    <t>SOLDANO</t>
  </si>
  <si>
    <t>TAGGIA</t>
  </si>
  <si>
    <t>TERZORIO</t>
  </si>
  <si>
    <t>TRIORA</t>
  </si>
  <si>
    <t>VALLEBONA</t>
  </si>
  <si>
    <t>VALLECROSIA</t>
  </si>
  <si>
    <t>VASIA</t>
  </si>
  <si>
    <t>VENTIMIGLIA</t>
  </si>
  <si>
    <t>VESSALICO</t>
  </si>
  <si>
    <t>VILLA FARALDI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</si>
  <si>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</si>
  <si>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</si>
  <si>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</si>
  <si>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</si>
  <si>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</si>
  <si>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</si>
  <si>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</si>
  <si>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</si>
  <si>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</si>
  <si>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</si>
  <si>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</si>
  <si>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</si>
  <si>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</si>
  <si>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</si>
  <si>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</si>
  <si>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</si>
  <si>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</si>
  <si>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</si>
  <si>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</si>
  <si>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ORTONOVO</t>
  </si>
  <si>
    <t>PIGNONE</t>
  </si>
  <si>
    <t>PORTOVENERE</t>
  </si>
  <si>
    <t>RICCO DEL GOLFO</t>
  </si>
  <si>
    <t>RIOMAGGIORE</t>
  </si>
  <si>
    <t>ROCCHETTA DI VARA</t>
  </si>
  <si>
    <t>SANTO STEFANO DI MAGRA</t>
  </si>
  <si>
    <t>SARZANA</t>
  </si>
  <si>
    <t>SESTA GODANO</t>
  </si>
  <si>
    <t>VARESE LIGURE</t>
  </si>
  <si>
    <t>VERNAZZA</t>
  </si>
  <si>
    <t>VEZZANO LIGURE</t>
  </si>
  <si>
    <t>ZIGNAGO</t>
  </si>
  <si>
    <t>ALASSIO</t>
  </si>
  <si>
    <t>ALBENGA</t>
  </si>
  <si>
    <t>ALBISOLA MARINA</t>
  </si>
  <si>
    <t>ALBISOLA SUPERIORE</t>
  </si>
  <si>
    <t>ALTARE</t>
  </si>
  <si>
    <t>ANDORA</t>
  </si>
  <si>
    <t>ARNASCO</t>
  </si>
  <si>
    <t>BALESTRINO</t>
  </si>
  <si>
    <t>BARDINETO</t>
  </si>
  <si>
    <t>BERGEGGI</t>
  </si>
  <si>
    <t>BOISSANA</t>
  </si>
  <si>
    <t>BORGHETTO SANTO SPIRITO</t>
  </si>
  <si>
    <t>BORGIO VEREZZI</t>
  </si>
  <si>
    <t>BORMIDA</t>
  </si>
  <si>
    <t>CAIRO MONTENOTTE</t>
  </si>
  <si>
    <t>CALICE LIGURE (parte)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</si>
  <si>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</si>
  <si>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</si>
  <si>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</si>
  <si>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</si>
  <si>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</si>
  <si>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</si>
  <si>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</si>
  <si>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</si>
  <si>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</si>
  <si>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</si>
  <si>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</si>
  <si>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</si>
  <si>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</si>
  <si>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</si>
  <si>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</si>
  <si>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</si>
  <si>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</si>
  <si>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</si>
  <si>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</si>
  <si>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</si>
  <si>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</si>
  <si>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</si>
  <si>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</si>
  <si>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</si>
  <si>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</si>
  <si>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</si>
  <si>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</si>
  <si>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</si>
  <si>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</si>
  <si>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</si>
  <si>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 (parte)</t>
  </si>
  <si>
    <t>PIANA CRIXIA</t>
  </si>
  <si>
    <t>PIETRA LIGURE</t>
  </si>
  <si>
    <t>PLODIO</t>
  </si>
  <si>
    <t>PONTINVREA</t>
  </si>
  <si>
    <t>QUILIANO</t>
  </si>
  <si>
    <t>RIALTO</t>
  </si>
  <si>
    <t>ROCCAVIGNALE</t>
  </si>
  <si>
    <t>SASSELLO (parte)</t>
  </si>
  <si>
    <t>SAVONA</t>
  </si>
  <si>
    <t>SPOTORNO</t>
  </si>
  <si>
    <t>STELLA (parte)</t>
  </si>
  <si>
    <t>STELLANELLO</t>
  </si>
  <si>
    <t>TESTICO</t>
  </si>
  <si>
    <t>TOIRANO</t>
  </si>
  <si>
    <t>TOVO SAN GIACOMO</t>
  </si>
  <si>
    <t>URBE (parte)</t>
  </si>
  <si>
    <t>VADO LIGURE</t>
  </si>
  <si>
    <t>VARAZZE (parte)</t>
  </si>
  <si>
    <t>VENDONE</t>
  </si>
  <si>
    <t>VEZZI PORTIO</t>
  </si>
  <si>
    <t>VILLANOVA D ALBENGA</t>
  </si>
  <si>
    <t>ZUCCARELLO</t>
  </si>
  <si>
    <t>Codice ISTAT Comune</t>
  </si>
  <si>
    <t>Codice ISTAT Provincia</t>
  </si>
  <si>
    <t>010</t>
  </si>
  <si>
    <t>009</t>
  </si>
  <si>
    <t>011</t>
  </si>
  <si>
    <t>008</t>
  </si>
  <si>
    <t>010  GE</t>
  </si>
  <si>
    <t>009  IM</t>
  </si>
  <si>
    <t>011  SP</t>
  </si>
  <si>
    <t>008 SV</t>
  </si>
  <si>
    <t xml:space="preserve">Provincia </t>
  </si>
  <si>
    <t xml:space="preserve">Comune 1 </t>
  </si>
  <si>
    <t>Comune 2</t>
  </si>
  <si>
    <t>Comune 3</t>
  </si>
  <si>
    <t>Comune 4</t>
  </si>
  <si>
    <t>Problematiche specifiche che il progetto intende affrontare</t>
  </si>
  <si>
    <t>GE</t>
  </si>
  <si>
    <t>IM</t>
  </si>
  <si>
    <t>SP</t>
  </si>
  <si>
    <t>SV</t>
  </si>
  <si>
    <t>Sigla Prov</t>
  </si>
  <si>
    <t>Descrivi ALTRO</t>
  </si>
  <si>
    <t>Sintesi Progettuale</t>
  </si>
  <si>
    <t>Quadro Logico del Progetto</t>
  </si>
  <si>
    <t>Dettaglio Progettuale</t>
  </si>
  <si>
    <t>Tipologie di Attività Progettuale</t>
  </si>
  <si>
    <t>Azione di monitoraggio/raccolta dati da progetto</t>
  </si>
  <si>
    <t>Azione di realizzazione Attività dimostrative</t>
  </si>
  <si>
    <t>Azione di formazione interna al partenariato</t>
  </si>
  <si>
    <t>AZIONE 1</t>
  </si>
  <si>
    <t>AZIONE 2</t>
  </si>
  <si>
    <t>AZIONE 3</t>
  </si>
  <si>
    <t>AZIONE 4</t>
  </si>
  <si>
    <t>AZIONE 5</t>
  </si>
  <si>
    <t>AZIONE 6</t>
  </si>
  <si>
    <t>AZIONE 7</t>
  </si>
  <si>
    <t>AZIONE 8</t>
  </si>
  <si>
    <t>AZIONE 9</t>
  </si>
  <si>
    <t>AZIONE 10</t>
  </si>
  <si>
    <t>AZIONE 11</t>
  </si>
  <si>
    <t>AZIONE 12</t>
  </si>
  <si>
    <t>N. Azione</t>
  </si>
  <si>
    <t>Tipologia</t>
  </si>
  <si>
    <t>Descrizione Dettagliata della Azione</t>
  </si>
  <si>
    <t>Funzione della Attività nell'ambito progettuale</t>
  </si>
  <si>
    <t>Partner responsabile</t>
  </si>
  <si>
    <t>Partners Coinvolti</t>
  </si>
  <si>
    <t xml:space="preserve">N. </t>
  </si>
  <si>
    <t>Ruolo svolto</t>
  </si>
  <si>
    <t>N</t>
  </si>
  <si>
    <t>Parametro</t>
  </si>
  <si>
    <t>Funzione di rilevamento</t>
  </si>
  <si>
    <t>Quantificatore</t>
  </si>
  <si>
    <t>Descrizione del Prodotto</t>
  </si>
  <si>
    <t>Prodotti della Azione Previsti</t>
  </si>
  <si>
    <t>Indicatori: livelli  di valore previsto a progetto</t>
  </si>
  <si>
    <t xml:space="preserve">Nome </t>
  </si>
  <si>
    <t xml:space="preserve">Livello parametrico previsto </t>
  </si>
  <si>
    <t>Note</t>
  </si>
  <si>
    <t>Azione 1</t>
  </si>
  <si>
    <t>Azione 2</t>
  </si>
  <si>
    <t>Azione 3</t>
  </si>
  <si>
    <t>Azione 4</t>
  </si>
  <si>
    <t>Azione 5</t>
  </si>
  <si>
    <t>Azione 6</t>
  </si>
  <si>
    <t>Azione 7</t>
  </si>
  <si>
    <t>Azione 8</t>
  </si>
  <si>
    <t>Azione 9</t>
  </si>
  <si>
    <t>Azione 10</t>
  </si>
  <si>
    <t>Azione 11</t>
  </si>
  <si>
    <t>Azione 12</t>
  </si>
  <si>
    <r>
      <t xml:space="preserve">In questa sezione è necessario presentare l'organizzazione operativa del progetto elencando la sua composizione in AZIONI. Ogni Azione ha una sua logica funzionale per gli scopi progettuali, può essere scomposta in </t>
    </r>
    <r>
      <rPr>
        <i/>
        <sz val="8"/>
        <rFont val="Calibri"/>
        <family val="2"/>
      </rPr>
      <t>azioni</t>
    </r>
    <r>
      <rPr>
        <sz val="8"/>
        <rFont val="Calibri"/>
        <family val="2"/>
      </rPr>
      <t xml:space="preserve"> più semplici, genera costi anche di diversa tipologia. Ogni Azione deve risultare valutabile/misurabile attraverso alcuni indicatori. </t>
    </r>
  </si>
  <si>
    <t>Definizione mese</t>
  </si>
  <si>
    <t>Numero mese</t>
  </si>
  <si>
    <t></t>
  </si>
  <si>
    <t>º</t>
  </si>
  <si>
    <t>»</t>
  </si>
  <si>
    <t>Mese Intero</t>
  </si>
  <si>
    <t>Simbologia da utilizzare</t>
  </si>
  <si>
    <t>Nome Progetto</t>
  </si>
  <si>
    <t>CATEGORIE DI COSTO</t>
  </si>
  <si>
    <t>TOTALE</t>
  </si>
  <si>
    <t>%</t>
  </si>
  <si>
    <t>COSTI DIRETTI</t>
  </si>
  <si>
    <t>1a.Spese Personale Dipendente</t>
  </si>
  <si>
    <t>1b. Spese Personale  a Contratto</t>
  </si>
  <si>
    <t xml:space="preserve">Totale Spese Personale </t>
  </si>
  <si>
    <t>2. Spese di Trasferta</t>
  </si>
  <si>
    <t>3. Prestazioni di servizio</t>
  </si>
  <si>
    <t>4. Materiali di consumo e dotazioni</t>
  </si>
  <si>
    <t xml:space="preserve">5a. Informazione e pubblicità - Eventi </t>
  </si>
  <si>
    <t>5b. Informazione e pubblicità - Prodotti</t>
  </si>
  <si>
    <t>Totale Informazione e pubblicità</t>
  </si>
  <si>
    <t xml:space="preserve">6. Spese assicurative </t>
  </si>
  <si>
    <t>7. Altre spese</t>
  </si>
  <si>
    <t>Totale COSTI DIRETTI</t>
  </si>
  <si>
    <r>
      <t xml:space="preserve">COSTI INDIRETTI </t>
    </r>
    <r>
      <rPr>
        <sz val="9"/>
        <color indexed="9"/>
        <rFont val="Calibri"/>
        <family val="2"/>
      </rPr>
      <t>(Spese generali, max 15% Totale spese personale)</t>
    </r>
  </si>
  <si>
    <t>TOTALE PROGETTO</t>
  </si>
  <si>
    <t>Tipologia di spesa</t>
  </si>
  <si>
    <t>Tot. a Progetto</t>
  </si>
  <si>
    <t>2a</t>
  </si>
  <si>
    <t>2b</t>
  </si>
  <si>
    <t>2c</t>
  </si>
  <si>
    <t>E</t>
  </si>
  <si>
    <t>2d</t>
  </si>
  <si>
    <t>2e</t>
  </si>
  <si>
    <t>Tipologia di contratto</t>
  </si>
  <si>
    <t>3a</t>
  </si>
  <si>
    <t>3b</t>
  </si>
  <si>
    <t>3c</t>
  </si>
  <si>
    <t>3d</t>
  </si>
  <si>
    <t>3e</t>
  </si>
  <si>
    <t>Descrizione trasferta</t>
  </si>
  <si>
    <t>Giornate trasferta</t>
  </si>
  <si>
    <t>Costo medio giorno</t>
  </si>
  <si>
    <t>4a</t>
  </si>
  <si>
    <t>4b</t>
  </si>
  <si>
    <t>4c</t>
  </si>
  <si>
    <t>4d</t>
  </si>
  <si>
    <t>4e</t>
  </si>
  <si>
    <t>Tipologia di prestazione</t>
  </si>
  <si>
    <t>5a</t>
  </si>
  <si>
    <t>5b</t>
  </si>
  <si>
    <t>5c</t>
  </si>
  <si>
    <t>5d</t>
  </si>
  <si>
    <t>5e</t>
  </si>
  <si>
    <t>Tipologia di materiali di consumo e dotazioni</t>
  </si>
  <si>
    <t>6a</t>
  </si>
  <si>
    <t>6b</t>
  </si>
  <si>
    <t>6c</t>
  </si>
  <si>
    <t>6d</t>
  </si>
  <si>
    <t>6e</t>
  </si>
  <si>
    <t>5a. Informazione e pubblicità - Eventi</t>
  </si>
  <si>
    <t>Descizione degli eventi previsti</t>
  </si>
  <si>
    <t>7a</t>
  </si>
  <si>
    <t>7b</t>
  </si>
  <si>
    <t>7c</t>
  </si>
  <si>
    <t>7d</t>
  </si>
  <si>
    <t>7e</t>
  </si>
  <si>
    <t>Tipologia di materiali pubblicitario ed informativo</t>
  </si>
  <si>
    <t>8a</t>
  </si>
  <si>
    <t>8b</t>
  </si>
  <si>
    <t>8c</t>
  </si>
  <si>
    <t>8d</t>
  </si>
  <si>
    <t>8e</t>
  </si>
  <si>
    <t xml:space="preserve">6. Spese Assicurative </t>
  </si>
  <si>
    <t xml:space="preserve">Descrizione </t>
  </si>
  <si>
    <t>Descrizione altre spese</t>
  </si>
  <si>
    <t>Per inserire ulteriori voci di spesa</t>
  </si>
  <si>
    <t>AZIONE</t>
  </si>
  <si>
    <t>Totale Inf. e pubblicità</t>
  </si>
  <si>
    <t>A</t>
  </si>
  <si>
    <t>B</t>
  </si>
  <si>
    <t>C</t>
  </si>
  <si>
    <t>Preventivo prescelto</t>
  </si>
  <si>
    <t>1° Preventivo di confronto</t>
  </si>
  <si>
    <t>2° Preventivo di confronto</t>
  </si>
  <si>
    <t>n. progr.</t>
  </si>
  <si>
    <r>
      <t>Cod. di SPESA</t>
    </r>
    <r>
      <rPr>
        <b/>
        <vertAlign val="superscript"/>
        <sz val="11"/>
        <color indexed="8"/>
        <rFont val="Calibri"/>
        <family val="2"/>
      </rPr>
      <t>1</t>
    </r>
  </si>
  <si>
    <t>VOCE DI SPESA</t>
  </si>
  <si>
    <t>Ditta</t>
  </si>
  <si>
    <t xml:space="preserve">n. preventivo </t>
  </si>
  <si>
    <t>data preventivo</t>
  </si>
  <si>
    <t>Importo (€)</t>
  </si>
  <si>
    <t>A-B</t>
  </si>
  <si>
    <t>A-C</t>
  </si>
  <si>
    <r>
      <rPr>
        <vertAlign val="superscript"/>
        <sz val="9"/>
        <color indexed="8"/>
        <rFont val="Calibri"/>
        <family val="2"/>
      </rPr>
      <t>1</t>
    </r>
    <r>
      <rPr>
        <sz val="9"/>
        <color indexed="8"/>
        <rFont val="Calibri"/>
        <family val="2"/>
      </rPr>
      <t xml:space="preserve"> Fare riferimento ai codici di spesa indicati nel foglio "DETTAGLIO PROGETTO"</t>
    </r>
  </si>
  <si>
    <t>Cod. di SPESA</t>
  </si>
  <si>
    <r>
      <t>Motivazioni di scelta</t>
    </r>
    <r>
      <rPr>
        <b/>
        <vertAlign val="superscript"/>
        <sz val="14"/>
        <color indexed="8"/>
        <rFont val="Calibri"/>
        <family val="2"/>
      </rPr>
      <t>1</t>
    </r>
  </si>
  <si>
    <r>
      <rPr>
        <b/>
        <vertAlign val="superscript"/>
        <sz val="10"/>
        <color indexed="8"/>
        <rFont val="Calibri"/>
        <family val="2"/>
      </rPr>
      <t xml:space="preserve">1 </t>
    </r>
    <r>
      <rPr>
        <b/>
        <sz val="10"/>
        <color indexed="8"/>
        <rFont val="Calibri"/>
        <family val="2"/>
      </rPr>
      <t>Breve spiegazione tecnico economica che giustifichi la scelta del preventivo (solo nei casi diversi da scelta di preventivo a costo inferiore)</t>
    </r>
  </si>
  <si>
    <t xml:space="preserve">Il Tecnico </t>
  </si>
  <si>
    <t>Il Legale Rappresentante</t>
  </si>
  <si>
    <t>Progetto</t>
  </si>
  <si>
    <r>
      <rPr>
        <b/>
        <sz val="28"/>
        <color indexed="8"/>
        <rFont val="Calibri"/>
        <family val="2"/>
      </rPr>
      <t>SAL</t>
    </r>
    <r>
      <rPr>
        <b/>
        <sz val="14"/>
        <color indexed="8"/>
        <rFont val="Calibri"/>
        <family val="2"/>
      </rPr>
      <t xml:space="preserve"> </t>
    </r>
    <r>
      <rPr>
        <sz val="12"/>
        <color indexed="8"/>
        <rFont val="Calibri"/>
        <family val="2"/>
      </rPr>
      <t>(Stato Avanzamento Lavori</t>
    </r>
    <r>
      <rPr>
        <sz val="9"/>
        <color indexed="8"/>
        <rFont val="Calibri"/>
        <family val="2"/>
      </rPr>
      <t>) /</t>
    </r>
    <r>
      <rPr>
        <sz val="26"/>
        <color indexed="8"/>
        <rFont val="Calibri"/>
        <family val="2"/>
      </rPr>
      <t xml:space="preserve"> </t>
    </r>
    <r>
      <rPr>
        <b/>
        <sz val="26"/>
        <color indexed="8"/>
        <rFont val="Calibri"/>
        <family val="2"/>
      </rPr>
      <t>VP</t>
    </r>
    <r>
      <rPr>
        <b/>
        <sz val="16"/>
        <color indexed="8"/>
        <rFont val="Calibri"/>
        <family val="2"/>
      </rPr>
      <t xml:space="preserve"> </t>
    </r>
    <r>
      <rPr>
        <sz val="11"/>
        <color theme="1"/>
        <rFont val="Calibri"/>
        <family val="2"/>
      </rPr>
      <t>(Variante di Progetto)</t>
    </r>
  </si>
  <si>
    <r>
      <rPr>
        <b/>
        <sz val="11"/>
        <color indexed="8"/>
        <rFont val="Calibri"/>
        <family val="2"/>
      </rPr>
      <t>N.B.</t>
    </r>
    <r>
      <rPr>
        <sz val="9"/>
        <color indexed="8"/>
        <rFont val="Calibri"/>
        <family val="2"/>
      </rPr>
      <t xml:space="preserve"> </t>
    </r>
    <r>
      <rPr>
        <sz val="8"/>
        <color indexed="8"/>
        <rFont val="Calibri"/>
        <family val="2"/>
      </rPr>
      <t>Modificare il titolo dell tabella a seconda si tratti di Stato di Avanzamento Lavori o di Variante Progettuale</t>
    </r>
  </si>
  <si>
    <t>FASI PROGETTUALI</t>
  </si>
  <si>
    <t>Progetto Approvato</t>
  </si>
  <si>
    <t>Differenza</t>
  </si>
  <si>
    <t>Differenza PA -SAL/VP</t>
  </si>
  <si>
    <t>RIEPILOGO PROGETTUALE</t>
  </si>
  <si>
    <t>SAL / VP</t>
  </si>
  <si>
    <t>% Diff</t>
  </si>
  <si>
    <t>Totale COSTI INDIRETTI</t>
  </si>
  <si>
    <t>Cronoprograma</t>
  </si>
  <si>
    <t>Scelta Preventivi</t>
  </si>
  <si>
    <t>Raffronto Preventivi</t>
  </si>
  <si>
    <t>SAL-VP</t>
  </si>
  <si>
    <t>Nota Spese</t>
  </si>
  <si>
    <t>Partner 13</t>
  </si>
  <si>
    <t>Partner 14</t>
  </si>
  <si>
    <t>Partner 15</t>
  </si>
  <si>
    <t>Partner 16</t>
  </si>
  <si>
    <t>Partner 17</t>
  </si>
  <si>
    <t>Partner 18</t>
  </si>
  <si>
    <t>Partner 19</t>
  </si>
  <si>
    <t>Partner 20</t>
  </si>
  <si>
    <t>Ambito geografico regionale nel quale si intende realizzare il progetto</t>
  </si>
  <si>
    <t>Si</t>
  </si>
  <si>
    <t>No</t>
  </si>
  <si>
    <t>Il progetto realizza azioni fuori dal territorio regionale</t>
  </si>
  <si>
    <t>Indicare i luoghi</t>
  </si>
  <si>
    <t>Indicatori Adottati</t>
  </si>
  <si>
    <t>TIPOLOGIA BENEFICIARIO</t>
  </si>
  <si>
    <t>n.</t>
  </si>
  <si>
    <t>Cooperativa Agricola</t>
  </si>
  <si>
    <t>COLONNE DA SELEZIONARE PER AUMENTARE IL NUMERO PARTNER</t>
  </si>
  <si>
    <t>Città / Comune</t>
  </si>
  <si>
    <t>Prodotto 5.1</t>
  </si>
  <si>
    <t>Prodotto 5.2</t>
  </si>
  <si>
    <t>Prodotto 5.3</t>
  </si>
  <si>
    <t>Prodotto 5.4</t>
  </si>
  <si>
    <t>Prodotto 5.5</t>
  </si>
  <si>
    <t>Prodotto 4.1</t>
  </si>
  <si>
    <t>Prodotto 4.2</t>
  </si>
  <si>
    <t>Prodotto 4.3</t>
  </si>
  <si>
    <t>Prodotto 4.4</t>
  </si>
  <si>
    <t>Prodotto 4.5</t>
  </si>
  <si>
    <t>Prodotto 3.1</t>
  </si>
  <si>
    <t>Prodotto 3.2</t>
  </si>
  <si>
    <t>Prodotto 3.3</t>
  </si>
  <si>
    <t>Prodotto 3.4</t>
  </si>
  <si>
    <t>Prodotto 3.5</t>
  </si>
  <si>
    <t>Prodotto 1.1</t>
  </si>
  <si>
    <t>Prodotto 1.2</t>
  </si>
  <si>
    <t>Prodotto 1.3</t>
  </si>
  <si>
    <t>Prodotto 1.4</t>
  </si>
  <si>
    <t>Prodotto 1.5</t>
  </si>
  <si>
    <t>Prodotto 6.1</t>
  </si>
  <si>
    <t>Prodotto 6.2</t>
  </si>
  <si>
    <t>Prodotto 6.3</t>
  </si>
  <si>
    <t>Prodotto 6.4</t>
  </si>
  <si>
    <t>Prodotto 6.5</t>
  </si>
  <si>
    <t>Prodotto 7.1</t>
  </si>
  <si>
    <t>Prodotto 7.2</t>
  </si>
  <si>
    <t>Prodotto 7.3</t>
  </si>
  <si>
    <t>Prodotto 7.4</t>
  </si>
  <si>
    <t>Prodotto 7.5</t>
  </si>
  <si>
    <t>Prodotto 8.1</t>
  </si>
  <si>
    <t>Prodotto 8.2</t>
  </si>
  <si>
    <t>Prodotto 8.3</t>
  </si>
  <si>
    <t>Prodotto 8.4</t>
  </si>
  <si>
    <t>Prodotto 8.5</t>
  </si>
  <si>
    <t>Prodotto 9.1</t>
  </si>
  <si>
    <t>Prodotto 9.2</t>
  </si>
  <si>
    <t>Prodotto 9.3</t>
  </si>
  <si>
    <t>Prodotto 9.4</t>
  </si>
  <si>
    <t>Prodotto 9.5</t>
  </si>
  <si>
    <t>Prodotto 10.1</t>
  </si>
  <si>
    <t>Prodotto 10.2</t>
  </si>
  <si>
    <t>Prodotto 10.3</t>
  </si>
  <si>
    <t>Prodotto 10.4</t>
  </si>
  <si>
    <t>Prodotto 10.5</t>
  </si>
  <si>
    <t>Prodotto 11.1</t>
  </si>
  <si>
    <t>Prodotto 11.2</t>
  </si>
  <si>
    <t>Prodotto 11.3</t>
  </si>
  <si>
    <t>Prodotto 11.4</t>
  </si>
  <si>
    <t>Prodotto 11.5</t>
  </si>
  <si>
    <t>Primi 15 gg.</t>
  </si>
  <si>
    <t>Secondi 15 gg.</t>
  </si>
  <si>
    <t>Sigla</t>
  </si>
  <si>
    <t>P1.1</t>
  </si>
  <si>
    <t>P1.2</t>
  </si>
  <si>
    <t>P1.3</t>
  </si>
  <si>
    <t>P1.4</t>
  </si>
  <si>
    <t>P1.5</t>
  </si>
  <si>
    <t>P2.1</t>
  </si>
  <si>
    <t>P2.2</t>
  </si>
  <si>
    <t>P2.3</t>
  </si>
  <si>
    <t>P2.4</t>
  </si>
  <si>
    <t>P2.5</t>
  </si>
  <si>
    <t>P3.1</t>
  </si>
  <si>
    <t>P3.2</t>
  </si>
  <si>
    <t>P3.3</t>
  </si>
  <si>
    <t>P3.4</t>
  </si>
  <si>
    <t>P3.5</t>
  </si>
  <si>
    <t>P4.1</t>
  </si>
  <si>
    <t>P4.2</t>
  </si>
  <si>
    <t>P4.3</t>
  </si>
  <si>
    <t>P4.4</t>
  </si>
  <si>
    <t>P4.5</t>
  </si>
  <si>
    <t>P5.1</t>
  </si>
  <si>
    <t>P5.2</t>
  </si>
  <si>
    <t>P5.3</t>
  </si>
  <si>
    <t>P5.4</t>
  </si>
  <si>
    <t>P5.5</t>
  </si>
  <si>
    <t>P6.1</t>
  </si>
  <si>
    <t>P7.1</t>
  </si>
  <si>
    <t>P8.1</t>
  </si>
  <si>
    <t>P9.1</t>
  </si>
  <si>
    <t>P10.1</t>
  </si>
  <si>
    <t>P11.1</t>
  </si>
  <si>
    <t>P11.2</t>
  </si>
  <si>
    <t>P11.3</t>
  </si>
  <si>
    <t>P11.4</t>
  </si>
  <si>
    <t>P11.5</t>
  </si>
  <si>
    <t>P10.2</t>
  </si>
  <si>
    <t>P10.3</t>
  </si>
  <si>
    <t>P10.4</t>
  </si>
  <si>
    <t>P10.5</t>
  </si>
  <si>
    <t>P9.2</t>
  </si>
  <si>
    <t>P9.3</t>
  </si>
  <si>
    <t>P9.4</t>
  </si>
  <si>
    <t>P9.5</t>
  </si>
  <si>
    <t>P8.2</t>
  </si>
  <si>
    <t>P8.3</t>
  </si>
  <si>
    <t>P8.4</t>
  </si>
  <si>
    <t>P8.5</t>
  </si>
  <si>
    <t>P7.2</t>
  </si>
  <si>
    <t>P7.3</t>
  </si>
  <si>
    <t>P7.4</t>
  </si>
  <si>
    <t>P7.5</t>
  </si>
  <si>
    <t>P6.2</t>
  </si>
  <si>
    <t>P6.3</t>
  </si>
  <si>
    <t>P6.4</t>
  </si>
  <si>
    <t>P6.5</t>
  </si>
  <si>
    <t>Prodotti</t>
  </si>
  <si>
    <t>Elenco Prodotti</t>
  </si>
  <si>
    <t>Tipo Prodotto</t>
  </si>
  <si>
    <t>Mis. 01.01</t>
  </si>
  <si>
    <t>Mis. 01.03</t>
  </si>
  <si>
    <t>PIANO DI COMUNICAZIONE PROGETTUALE</t>
  </si>
  <si>
    <t>Messaggio chiave n. 1</t>
  </si>
  <si>
    <t>Messaggio chiave n.2</t>
  </si>
  <si>
    <t>Messaggio chiave n. 2</t>
  </si>
  <si>
    <t>Blog di Progetto</t>
  </si>
  <si>
    <t>Altro</t>
  </si>
  <si>
    <t>Altro sito WEB</t>
  </si>
  <si>
    <t xml:space="preserve">Sito WEB del Progetto </t>
  </si>
  <si>
    <t>Pagina FacebooK di progetto</t>
  </si>
  <si>
    <t xml:space="preserve">Altri social </t>
  </si>
  <si>
    <t>Applicazioni di Messaggistica</t>
  </si>
  <si>
    <t>PW</t>
  </si>
  <si>
    <t>Az2-PCP</t>
  </si>
  <si>
    <t>Foglio</t>
  </si>
  <si>
    <t>Comunicare1</t>
  </si>
  <si>
    <t>Partner responsabile della Comunicazione</t>
  </si>
  <si>
    <t>Partners Coinvolti nella Comunicazione</t>
  </si>
  <si>
    <r>
      <t xml:space="preserve">SI </t>
    </r>
    <r>
      <rPr>
        <sz val="16"/>
        <color indexed="8"/>
        <rFont val="Wingdings 2"/>
        <family val="1"/>
      </rPr>
      <t>£</t>
    </r>
  </si>
  <si>
    <r>
      <t xml:space="preserve">NO </t>
    </r>
    <r>
      <rPr>
        <sz val="16"/>
        <color indexed="8"/>
        <rFont val="Wingdings 2"/>
        <family val="1"/>
      </rPr>
      <t>£</t>
    </r>
  </si>
  <si>
    <t>Presenza di Immagine ccordinata di Progetto?</t>
  </si>
  <si>
    <t>Elenco Allegati Progettuali</t>
  </si>
  <si>
    <t>N.</t>
  </si>
  <si>
    <t>Descrizione</t>
  </si>
  <si>
    <t xml:space="preserve">Vedi Allegato n.    </t>
  </si>
  <si>
    <t>n</t>
  </si>
  <si>
    <t>Tipologia Social Media</t>
  </si>
  <si>
    <t>indirizzo web</t>
  </si>
  <si>
    <t>Tipo di socialmedia</t>
  </si>
  <si>
    <t>Eventi Pubblici</t>
  </si>
  <si>
    <t>Convegno</t>
  </si>
  <si>
    <t>Seminario</t>
  </si>
  <si>
    <t>Conferenza Stampa</t>
  </si>
  <si>
    <t>Intervista</t>
  </si>
  <si>
    <t>Workshop</t>
  </si>
  <si>
    <t>Evento dimostrativo</t>
  </si>
  <si>
    <t>Evento "cancelli aperti"</t>
  </si>
  <si>
    <t>EVENTI PUBBLICI</t>
  </si>
  <si>
    <t>Tipo di Evento</t>
  </si>
  <si>
    <t>Data prevista</t>
  </si>
  <si>
    <t>Luogo previsto</t>
  </si>
  <si>
    <t>CRONOPROGRAMMA</t>
  </si>
  <si>
    <t>Sezione: SCHEDE DI PROGETTO</t>
  </si>
  <si>
    <t>Sezione: SCHEDE FINANZIARIE</t>
  </si>
  <si>
    <t>AZIONE 13</t>
  </si>
  <si>
    <t>AZIONE PCP</t>
  </si>
  <si>
    <t>Dett. Spese Progettuali</t>
  </si>
  <si>
    <t>Elenco generale dei prodotti previsti a progetto. Il foglio si carica automaticamente attraverso la compilazione dei Fogli Azione. Tale elenco deve trovare riscontro negli allegati che verranno necessariamente predisposti in fase di SAL e di Saldo Finale.</t>
  </si>
  <si>
    <t>Elenco di eventuali Allegati all'Ambiente di Progetto ritenuti utili. Tale elenco può essere utilizzato sia in fase di presenta Domanda (per allegare documentazione richiesta e/o ritenuta utile per la valutazione progettuale, sia in fase  di SAL e/o Saldo Finale per inserire ulteriori ev. prodotti non previsti inizialmente, o documentazione richiesta ecc....).</t>
  </si>
  <si>
    <t>Elenco                Allegati Progettuali</t>
  </si>
  <si>
    <t>Attività progettuale di coinvolgimento diretto</t>
  </si>
  <si>
    <t>Azione di gestione progettuale</t>
  </si>
  <si>
    <t>Azione di rendicontazione amministrativa-finanziaria</t>
  </si>
  <si>
    <t>Azione di avviamento progettuale</t>
  </si>
  <si>
    <t>Azione Interscambio esperienze - Visite aziendali del partenariato</t>
  </si>
  <si>
    <t>Descrivi gli obiettivi del PCP</t>
  </si>
  <si>
    <t xml:space="preserve">                                                              </t>
  </si>
  <si>
    <t>Obiettivo principale del progetto</t>
  </si>
  <si>
    <t>Disseminazione del Progetto e dei suoi risultati</t>
  </si>
  <si>
    <t>Destinatari della comunicazione</t>
  </si>
  <si>
    <t>STRATEGIA DELLA COMUNICAZIONE</t>
  </si>
  <si>
    <t>TATTICA DELLA COMUNICAZIONE</t>
  </si>
  <si>
    <t>Presenza di un logo progettuale</t>
  </si>
  <si>
    <r>
      <t xml:space="preserve">Altro </t>
    </r>
    <r>
      <rPr>
        <i/>
        <sz val="10"/>
        <color indexed="8"/>
        <rFont val="Calibri"/>
        <family val="2"/>
      </rPr>
      <t>(da definire)</t>
    </r>
  </si>
  <si>
    <t>VERIFICA E MISURAZIONE DEI RISULTATI RAGGIUNTI</t>
  </si>
  <si>
    <r>
      <t xml:space="preserve">P.C.P.      </t>
    </r>
    <r>
      <rPr>
        <i/>
        <sz val="12"/>
        <rFont val="Calibri"/>
        <family val="2"/>
      </rPr>
      <t>Versione</t>
    </r>
  </si>
  <si>
    <t>del</t>
  </si>
  <si>
    <t>CANALI DI COMUNICAZIONE: SOCIAL MEDIA</t>
  </si>
  <si>
    <t>Servizi/prestazioni specialistiche previste nella realizzazione del PCP</t>
  </si>
  <si>
    <t>Servizio/Prestazione</t>
  </si>
  <si>
    <t>IMMAGINE COORDINATA DEL PROGETTO</t>
  </si>
  <si>
    <t>I RUOLI</t>
  </si>
  <si>
    <t>Comunicati stampa</t>
  </si>
  <si>
    <t>Brochure</t>
  </si>
  <si>
    <t>Tipologia Prodotti</t>
  </si>
  <si>
    <t>Rassegna stampa periodica</t>
  </si>
  <si>
    <t>Articoli su stampa locale</t>
  </si>
  <si>
    <t>Altri articoli</t>
  </si>
  <si>
    <t>Volantini</t>
  </si>
  <si>
    <t>Targhe</t>
  </si>
  <si>
    <t>Cartelloni</t>
  </si>
  <si>
    <t>Manifesti</t>
  </si>
  <si>
    <t>Totem</t>
  </si>
  <si>
    <t>Album fotografici</t>
  </si>
  <si>
    <t>News</t>
  </si>
  <si>
    <t xml:space="preserve">Articoli su Blog </t>
  </si>
  <si>
    <t xml:space="preserve">Carta </t>
  </si>
  <si>
    <t>Tela - Plastificata</t>
  </si>
  <si>
    <t>Supporto digitale</t>
  </si>
  <si>
    <t>Tipologia Supporti</t>
  </si>
  <si>
    <t>Filmati video</t>
  </si>
  <si>
    <t>Filmati audio - video</t>
  </si>
  <si>
    <t>Foto - Slide</t>
  </si>
  <si>
    <t>Reportage - Interviste</t>
  </si>
  <si>
    <t>REPORT FINALE</t>
  </si>
  <si>
    <t>Supporto magnetico</t>
  </si>
  <si>
    <t>Materiale rigido</t>
  </si>
  <si>
    <t>MISURE DI ACCOMPAGNAMENTO</t>
  </si>
  <si>
    <t>Misure di accompagnamento che si intendono attivare complessivamente a progetto</t>
  </si>
  <si>
    <t>Dettaglio per le specifiche misure</t>
  </si>
  <si>
    <t xml:space="preserve">Misura di accompagnamento n. </t>
  </si>
  <si>
    <t>Tipologie di misure accompagnatorie</t>
  </si>
  <si>
    <t>Misura 01.01</t>
  </si>
  <si>
    <t>Misura 01.03</t>
  </si>
  <si>
    <t>Descrizione dell'intervento</t>
  </si>
  <si>
    <t>Descrivere la coerenza e pertinenza con gli obiettivi del progetto</t>
  </si>
  <si>
    <t>Descrivere il contributo aggiuntivo arrearrecato al progetto di cooperazione</t>
  </si>
  <si>
    <t>Partner Attuatore della Misura</t>
  </si>
  <si>
    <t>Partner Responsabile della Misura</t>
  </si>
  <si>
    <t>Articolazione della SPESA PREVISTA per la misura di Accompagnamento</t>
  </si>
  <si>
    <t>TIPOLOGIA DI SPESA</t>
  </si>
  <si>
    <t>Importo previsto</t>
  </si>
  <si>
    <t>Importo totale previsto</t>
  </si>
  <si>
    <t>Cronoprogramma delle attività progettuali.</t>
  </si>
  <si>
    <t>Elenco delle spese che richiedono il confronto tra diversi preventivi.</t>
  </si>
  <si>
    <t>Box per l'elencazionedei preventivi prescelti</t>
  </si>
  <si>
    <t>Quadro utilizzabile per gli stati di avanzamento lavori e per le variazioni di progetto</t>
  </si>
  <si>
    <t>Codice  spesa</t>
  </si>
  <si>
    <t>1a</t>
  </si>
  <si>
    <t>1b</t>
  </si>
  <si>
    <t>1c</t>
  </si>
  <si>
    <t>1d</t>
  </si>
  <si>
    <t>1e</t>
  </si>
  <si>
    <t>PARTNER PROGETTUALI</t>
  </si>
  <si>
    <t>PARTNER 1</t>
  </si>
  <si>
    <t>PARTNER 2</t>
  </si>
  <si>
    <t>PARTNER 3</t>
  </si>
  <si>
    <t>PARTNER 4</t>
  </si>
  <si>
    <t>PARTNER 5</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</si>
  <si>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</si>
  <si>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</si>
  <si>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</si>
  <si>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</si>
  <si>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</si>
  <si>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</si>
  <si>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</si>
  <si>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</si>
  <si>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</si>
  <si>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</si>
  <si>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</si>
  <si>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</si>
  <si>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</si>
  <si>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</si>
  <si>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</si>
  <si>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 xml:space="preserve">PARTNER </t>
  </si>
  <si>
    <t>Puntare il mouse sul numero di riga (Colonna numerata a sinistra) &gt; tasto destro - copia &gt; tasto destro - inserisci celle copiate sulla solita riga.  Adeguare la numerazione progressiva del codice di spesa.</t>
  </si>
  <si>
    <t>EVENTO n. 1</t>
  </si>
  <si>
    <t>EVENTO n. 2</t>
  </si>
  <si>
    <t>EVENTO n. 3</t>
  </si>
  <si>
    <t>EVENTO n. 4</t>
  </si>
  <si>
    <t>EVENTO n. 5</t>
  </si>
  <si>
    <t>Il cronoprogramma della azione PCP va inserito all'interno del Cronoprogramma del progetto</t>
  </si>
  <si>
    <t>Prodotto PCP.1</t>
  </si>
  <si>
    <t>Prodotto PCP.2</t>
  </si>
  <si>
    <t>Prodotto PCP.3</t>
  </si>
  <si>
    <t>Prodotto PCP.4</t>
  </si>
  <si>
    <t>Prodotto PCP.5</t>
  </si>
  <si>
    <t>PCP.1</t>
  </si>
  <si>
    <t>PCP.2</t>
  </si>
  <si>
    <t>PCP.3</t>
  </si>
  <si>
    <t>PCP.4</t>
  </si>
  <si>
    <t>PCP.5</t>
  </si>
  <si>
    <t>NB</t>
  </si>
  <si>
    <t>Per i prodotti indicare le sigle da Foglio elenco prodotti</t>
  </si>
  <si>
    <r>
      <t>n. progrssivo</t>
    </r>
    <r>
      <rPr>
        <b/>
        <sz val="9"/>
        <color indexed="9"/>
        <rFont val="Calibri"/>
        <family val="2"/>
      </rPr>
      <t xml:space="preserve"> Preventivo</t>
    </r>
  </si>
  <si>
    <t>Azione PCP</t>
  </si>
  <si>
    <t>ID PARTNER</t>
  </si>
  <si>
    <t xml:space="preserve">CAPOFILA </t>
  </si>
  <si>
    <t>SPESE PROGETTUALI  SUDDIVISE PER AZIONI PROGETTUALI</t>
  </si>
  <si>
    <t>SPESE PROGETTUALI SUDDIVISE PER PARTNER</t>
  </si>
  <si>
    <t>Partenariato</t>
  </si>
  <si>
    <t>TOT. COSTI DIRETTI</t>
  </si>
  <si>
    <t xml:space="preserve">Max Teorico </t>
  </si>
  <si>
    <t>Max. teorico</t>
  </si>
  <si>
    <t>COSTI INDIRETTI (Spese generali, max 15% Totale spese personale)</t>
  </si>
  <si>
    <t>Note informative sulle spese progettuali</t>
  </si>
  <si>
    <t>Dettaglio delle spese progettuali. I PannellI principali (quello iniziale, Suddivisione delle spese per Attività, e quello finale , Suddivisione delle Spese per PARTNER)  si autocompilano in base alla definizione delle specifiche spese nei relativi box intermedi di dettaglio della spesa.</t>
  </si>
  <si>
    <t>Sintetica ripresa di alcune descrizioni del progetto da predisporsi contemporaneamente al formulario presente sul SIAR.</t>
  </si>
  <si>
    <t>% differenza</t>
  </si>
  <si>
    <t>AZIONE6</t>
  </si>
  <si>
    <t>Azioni</t>
  </si>
  <si>
    <t>PROGETTO         APPROVATO</t>
  </si>
  <si>
    <t>2. equilibrare i possibili dislivelli professionali ed imprenditoriali dei componenti della filiera traguardando alla evoluzione di rapporti e sinergie sviluppabili all'interno della filiera stessa, definendo contestualmente i presupposti di ulteriori incrementi e sviluppi della filiera stessa;</t>
  </si>
  <si>
    <t>1. favorire processi di riorganizzazione delle diverse forme di filiera (verticale e orizzontale) finalizzate ad un loro dimensionamento efficace attraverso una equilibrata partecipazione delle diverse componenti per gli obiettivi progettuali;;</t>
  </si>
  <si>
    <t>3. adottare formule di autogoverno della filiera finalizzate al rispetto delle esigenze comuni, che ne garantiscano i giusti equilibri di rappresentanza interna e favoriscano la coesione e l'immagine esterna.</t>
  </si>
  <si>
    <t>4. raggiungere economie di scala, organizzando servizi e lavori comuni, condividendo impianti e risorse, aggregando e programmando l’offerta;</t>
  </si>
  <si>
    <t>7. migliorare le relazioni commerciali, eliminando o riducendo al minimo il numero di intermediari, rendendo più efficiente la chain attraverso formule di gestione, dei rapporti tra i componenti della filiera e di questa con il mercato, di tipo innovativo,</t>
  </si>
  <si>
    <t>8. sviluppare nuove forme e modalità di vendita per avvicinare i consumatori;</t>
  </si>
  <si>
    <t>9. promuovere la conoscenza, l’acquisto e il consumo nella zona di produzione, anche con lo scopo di ridurre l’impatto ambientale (impronta ecologia, riduzione di trasporti e l'inquinamento);</t>
  </si>
  <si>
    <t>10. promuovere e qualificare la ristorazione regionale e i mercati locali, identificandoli con prodotti tipici dell’agricoltura ligure e con il territorio di origine;</t>
  </si>
  <si>
    <t>11. rendere più efficiente il settore della trasformazione e della commercializzazione dei prodotti, promuovendo anche la creazione di strutture per la trasformazione e la commercializzazione su piccola scala nel contesto di filiere corte.</t>
  </si>
  <si>
    <t>12. altre eventuali azioni purché giustificabili nell'abito degli obiettivi e finalità della misura e comunque opportunamente dettagliate e motivate a progetto.</t>
  </si>
  <si>
    <t>6. creazione di nuove opportunità di mercato attraverso evoluzione dei prodotti esistenti, introduzione di nuovi prodotti, attraverso forme di comunicazione diversificate e modalità di presentazione, del prodotto e della filiera, innovate;</t>
  </si>
  <si>
    <t>5. accrescere la competitività delle imprese agricole e la remunerazione dei prodotti attraverso la revisione dei processi, il miglioramento degli standard qualitativi, l'introduzione di innovazione e stabilizzando i rapporti all'interno della filiera anche attraverso regole ed accordi comuni;</t>
  </si>
  <si>
    <t xml:space="preserve">OBIETTIVI PROGETTUALI </t>
  </si>
  <si>
    <t>Giornate / Ore
uomo</t>
  </si>
  <si>
    <t>Costo md. gg. / orario</t>
  </si>
  <si>
    <t>9a</t>
  </si>
  <si>
    <t>9b</t>
  </si>
  <si>
    <t>9c</t>
  </si>
  <si>
    <t>9d</t>
  </si>
  <si>
    <t>9e</t>
  </si>
  <si>
    <t>Analisi delle problematiche sociali riscontrate nel territorio di pertinenza progettuale</t>
  </si>
  <si>
    <t xml:space="preserve">2a . percorsi di inclusione sociale ed accoglienza </t>
  </si>
  <si>
    <t xml:space="preserve">3. attività e terapie assistite (coterapie) </t>
  </si>
  <si>
    <t xml:space="preserve">4. aree verdi a gestione sociale e servizi collegati: </t>
  </si>
  <si>
    <t>Ambiti di intervento progettuale</t>
  </si>
  <si>
    <t>2. creare nuove opportunità di occupazione e di reddito per le imprese agricole;</t>
  </si>
  <si>
    <t>3. promuovere un cambiamento culturale e sociale nella società, coinvolgendo le realtà territoriali attraverso un approccio cooperativo;</t>
  </si>
  <si>
    <t>4. tutelare i diritti umani delle persone, indipendentemente dalla loro condizione;</t>
  </si>
  <si>
    <t>5. sperimentare e proporre esperienze per costruire relazioni positive, condivise e partecipate.</t>
  </si>
  <si>
    <t>6. altro</t>
  </si>
  <si>
    <t>Azione di (da indicare)</t>
  </si>
  <si>
    <t>Azione PCP - PIANO DI COMUNICAZIONE PROGETTUALE</t>
  </si>
  <si>
    <t>ACCORDO DI SERVIZIO TERRITORIALE</t>
  </si>
  <si>
    <t>1. agricoltura sociale quale possibile contributo allo sviluppo  socio-economico dei territori rurali;</t>
  </si>
  <si>
    <t>Prodotto AST.1</t>
  </si>
  <si>
    <t>Prodotto AST.2</t>
  </si>
  <si>
    <t>Prodotto AST.3</t>
  </si>
  <si>
    <t>Prodotto AST.4</t>
  </si>
  <si>
    <t>Prodotto AST.5</t>
  </si>
  <si>
    <t>AST.1</t>
  </si>
  <si>
    <t>AST.2</t>
  </si>
  <si>
    <t>AST.3</t>
  </si>
  <si>
    <t>AST.4</t>
  </si>
  <si>
    <t>AST.5</t>
  </si>
  <si>
    <t>Data inizio Progetto</t>
  </si>
  <si>
    <t>Data fine Progetto</t>
  </si>
  <si>
    <t>Azione  ACCORDO DI SERVIZIO TERRITORIALE</t>
  </si>
  <si>
    <t xml:space="preserve">1a _Educazione e formazione - inclusione lavorativa </t>
  </si>
  <si>
    <t>Azionedi  studio finalizzata a specifici obiettivi progettuali</t>
  </si>
  <si>
    <t>AZIONE AST</t>
  </si>
  <si>
    <t>Mis. di    Accompagnamento</t>
  </si>
  <si>
    <t>Azienda Sanitaria</t>
  </si>
  <si>
    <t>Distretto Socio Sanitario</t>
  </si>
  <si>
    <t>Consorzio, ATS o Rete di Imp. Agricoli</t>
  </si>
  <si>
    <t>Ente di Formazione</t>
  </si>
  <si>
    <t>Consulente, Professionista</t>
  </si>
  <si>
    <t>Università</t>
  </si>
  <si>
    <t>Cooperativa Sociale</t>
  </si>
  <si>
    <t>Associazione</t>
  </si>
  <si>
    <t>Altro (specificare)</t>
  </si>
  <si>
    <t>Azienda Agricola</t>
  </si>
  <si>
    <t>Durata del progetto massima 24 mesi.</t>
  </si>
  <si>
    <t>Mis. 6.4</t>
  </si>
  <si>
    <t>Misura 06.04</t>
  </si>
  <si>
    <t>Azione AST</t>
  </si>
  <si>
    <r>
      <t xml:space="preserve">Di seguito, a titolo di esempio,  alcune tipologie di AZIONI  possibili (in grassetto quelle  OBBLIGATORIE ):                                                                                                                                                                                                     
1. Az. di avviamento progettuale (azione di costituzione formale del partenariato e sua legalizzazione, espletamento richieste degli Uffici pubblici ecc......);
2. Az. di gestione progettuale (convocazione del CdiP, verbalizzazione delle sedute, comunicazioni nell'ambito del partenariato, predisposizioni documenti di verifica attività svolta, monitoraggio dei partner progettuali, predisposizione domande e comunicazioni alla Regione Liguria ecc....);
3. Az. di rendicontazione finanziaria (definizione regole di rendicontazioni progettuali, circuiti interni per le rendicontazioni, definizione moduli, azione di raccolta pezze giustificative, attivazione ricerca preventivi o procedure per la scelta ed acquisto di beni e servizi, predisposizione delle rendicontazioni progettuali periodiche compresa la doc. per gli SAL e Saldo Finale, contabilità progettuale, ecc.....);
4. Az. di monitoraggio/sondaggio/interviste/raccolta dati da progetto (tale tipologia di azione è generalmente considerata tale solo se indipendente e finalizzata alla valutazione in progress ed ex post di tutte le altre azioni progettuali. Fuori da questa interpretazione la raccolta dati e monitoraggio è da considerarsi parte conclusiva di altre azioni finalizzata alla sua documentazione)
5. Az. di  studio finalizzata a specifici obiettivi progettuali (si richiede l’intervento di specialisti – in fase di analisi/valutazione/proposizione e che si conclude, generalmente, con un documento attestante i lavori svolti, la metodologia seguita ecc….)
6. Az. di realizzazione Attività dimostrative (azioni specifiche finalizzate alla dimostrazione di particolari metodologie o tecniche e relativi risultati ottenuti.)
7. Az. di formazione interna al partenariato (solo nel caso non si realizzi analoga misura collaterale)
8. Az. Interscambio esperienze - Visite aziendali del partenariato (solo nel caso non si realizzi analoga misura collaterale)
9. - 11.  Az. da indicare: tipologie di azioni specifiche richieste dal progetto (devono essere nominate e descritte)
12. Azione  </t>
    </r>
    <r>
      <rPr>
        <b/>
        <sz val="10"/>
        <color indexed="8"/>
        <rFont val="Calibri"/>
        <family val="2"/>
      </rPr>
      <t>ACCORDO DI SERVIZIO TERRITORIALE</t>
    </r>
    <r>
      <rPr>
        <sz val="10"/>
        <color indexed="8"/>
        <rFont val="Calibri"/>
        <family val="2"/>
      </rPr>
      <t xml:space="preserve">
13. AZIONE </t>
    </r>
    <r>
      <rPr>
        <b/>
        <sz val="10"/>
        <color indexed="8"/>
        <rFont val="Calibri"/>
        <family val="2"/>
      </rPr>
      <t>PCP - PAINO DI COMUNICAZIONE PROGETTUALE</t>
    </r>
    <r>
      <rPr>
        <sz val="10"/>
        <color indexed="8"/>
        <rFont val="Calibri"/>
        <family val="2"/>
      </rPr>
      <t xml:space="preserve">
</t>
    </r>
  </si>
  <si>
    <t>In tale sezione si provvede alla compilazione ev. delle Misura di Accompatgnamento così come indicato al punto 9) del Bando della Mis. 16.09.</t>
  </si>
  <si>
    <t>L'ambiente di progetto è predisposto in formato digitale su fogli in formato .xls tra loro collegati.</t>
  </si>
  <si>
    <t>Il File, in versione Microsoft Office Excell 97-2013, verrà reso disponibile e scaricabile, sul sito www.agriligurianet.it. Il file</t>
  </si>
  <si>
    <t>risulta predisposto per la stampa in pdf di ogni singolo foglio. La stampa complessiva del file potrà essere allegata nella</t>
  </si>
  <si>
    <t>L'Ambiente di Progetto si divide in due sezioni:</t>
  </si>
  <si>
    <r>
      <t xml:space="preserve">1. </t>
    </r>
    <r>
      <rPr>
        <b/>
        <sz val="10"/>
        <color indexed="8"/>
        <rFont val="Times New Roman"/>
        <family val="1"/>
      </rPr>
      <t>Sez. SCHEDE DI PROGETTO</t>
    </r>
  </si>
  <si>
    <t>Le schede di progetto consentono di illustrare la tipologia di progetto presentata, la sua strutturazione e la sua dinamica</t>
  </si>
  <si>
    <t>nell'ambito temporale previsto.</t>
  </si>
  <si>
    <t>Alcune note di aiuto alla compilazione compaiono cliccando sulle intestazioni di colonna o sulle apposite icone nei singoli</t>
  </si>
  <si>
    <t>fogli.</t>
  </si>
  <si>
    <r>
      <t xml:space="preserve">2. </t>
    </r>
    <r>
      <rPr>
        <b/>
        <sz val="10"/>
        <color indexed="8"/>
        <rFont val="Times New Roman"/>
        <family val="1"/>
      </rPr>
      <t>Sez. SCHEDE FINANZIARIE</t>
    </r>
  </si>
  <si>
    <t>Le schede finanziarie sono state predisposte allo scopo di presentare la spesa progettuale in dettaglio, le scelte di preventivo,</t>
  </si>
  <si>
    <t>predisporre le varianti di spesa come gli Stati di Avanzamento lavori e il Saldo Progettuale.</t>
  </si>
  <si>
    <t>Alcune note di aiuto alla compilazione compaiono cliccando sulle intestazioni di colonna o sulle apposite icone nei singoli fogli.</t>
  </si>
  <si>
    <t>piattaforma SIAN a completamento della documentazione richiesta in accompagnamento alla domanda.</t>
  </si>
  <si>
    <r>
      <t>L'</t>
    </r>
    <r>
      <rPr>
        <b/>
        <sz val="10"/>
        <color indexed="8"/>
        <rFont val="Times New Roman"/>
        <family val="1"/>
      </rPr>
      <t xml:space="preserve">AMBIENTE DI PROGETTO </t>
    </r>
    <r>
      <rPr>
        <sz val="10"/>
        <color indexed="8"/>
        <rFont val="Times New Roman"/>
        <family val="1"/>
      </rPr>
      <t>è uno strumento predisposto alla compilazione del Progetto di cooperazione 3.1.1</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</si>
</sst>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 &quot;€&quot;"/>
    <numFmt numFmtId="175" formatCode="[$-410]dddd\ d\ mmmm\ yyyy"/>
    <numFmt numFmtId="176" formatCode="dd/mm/yy;@"/>
    <numFmt numFmtId="177" formatCode="mmm\-yyyy"/>
    <numFmt numFmtId="178" formatCode="[$-410]mmm\-yy;@"/>
    <numFmt numFmtId="179" formatCode="0.0%"/>
    <numFmt numFmtId="180" formatCode="_-&quot;€ &quot;* #,##0.00_-;&quot;-€ &quot;* #,##0.00_-;_-&quot;€ &quot;* \-??_-;_-@_-"/>
    <numFmt numFmtId="181" formatCode="_-[$€-410]\ * #,##0.00_-;\-[$€-410]\ * #,##0.00_-;_-[$€-410]\ * &quot;-&quot;??_-;_-@_-"/>
    <numFmt numFmtId="182" formatCode="&quot;€&quot;\ #,##0.00"/>
    <numFmt numFmtId="183" formatCode="_-* #,##0.00_-;\-* #,##0.00_-;_-* \-??_-;_-@_-"/>
    <numFmt numFmtId="184" formatCode="&quot;€&quot;\ #,##0.00;[Red]&quot;€&quot;\ #,##0.00"/>
    <numFmt numFmtId="185" formatCode="_-* #,##0.00\ [$€-410]_-;\-* #,##0.00\ [$€-410]_-;_-* &quot;-&quot;??\ [$€-410]_-;_-@_-"/>
    <numFmt numFmtId="186" formatCode="&quot;Attivo&quot;;&quot;Attivo&quot;;&quot;Inattivo&quot;"/>
  </numFmts>
  <fonts count="175">
    <font>
      <sz val="11"/>
      <color theme="1"/>
      <name val="Calibri"/>
      <family val="2"/>
    </font>
    <font>
      <sz val="11"/>
      <color indexed="8"/>
      <name val="Calibri"/>
      <family val="2"/>
    </font>
    <font>
      <u val="single"/>
      <sz val="10"/>
      <color indexed="17"/>
      <name val="Arial"/>
      <family val="2"/>
    </font>
    <font>
      <sz val="8"/>
      <name val="Arial"/>
      <family val="2"/>
    </font>
    <font>
      <sz val="8"/>
      <color indexed="8"/>
      <name val="Calibri"/>
      <family val="2"/>
    </font>
    <font>
      <sz val="11"/>
      <name val="Calibri"/>
      <family val="2"/>
    </font>
    <font>
      <sz val="8"/>
      <name val="Calibri"/>
      <family val="2"/>
    </font>
    <font>
      <i/>
      <sz val="8"/>
      <name val="Calibri"/>
      <family val="2"/>
    </font>
    <font>
      <b/>
      <sz val="11"/>
      <color indexed="8"/>
      <name val="Calibri"/>
      <family val="2"/>
    </font>
    <font>
      <sz val="9"/>
      <color indexed="8"/>
      <name val="Calibri"/>
      <family val="2"/>
    </font>
    <font>
      <b/>
      <sz val="28"/>
      <color indexed="8"/>
      <name val="Calibri"/>
      <family val="2"/>
    </font>
    <font>
      <sz val="10"/>
      <name val="Arial"/>
      <family val="2"/>
    </font>
    <font>
      <b/>
      <i/>
      <sz val="10"/>
      <name val="Book Antiqua"/>
      <family val="1"/>
    </font>
    <font>
      <sz val="9"/>
      <color indexed="9"/>
      <name val="Calibri"/>
      <family val="2"/>
    </font>
    <font>
      <b/>
      <sz val="10"/>
      <name val="Book Antiqua"/>
      <family val="1"/>
    </font>
    <font>
      <b/>
      <vertAlign val="superscript"/>
      <sz val="11"/>
      <color indexed="8"/>
      <name val="Calibri"/>
      <family val="2"/>
    </font>
    <font>
      <vertAlign val="superscript"/>
      <sz val="9"/>
      <color indexed="8"/>
      <name val="Calibri"/>
      <family val="2"/>
    </font>
    <font>
      <b/>
      <vertAlign val="superscript"/>
      <sz val="14"/>
      <color indexed="8"/>
      <name val="Calibri"/>
      <family val="2"/>
    </font>
    <font>
      <b/>
      <sz val="10"/>
      <color indexed="8"/>
      <name val="Calibri"/>
      <family val="2"/>
    </font>
    <font>
      <b/>
      <vertAlign val="superscript"/>
      <sz val="10"/>
      <color indexed="8"/>
      <name val="Calibri"/>
      <family val="2"/>
    </font>
    <font>
      <b/>
      <sz val="14"/>
      <color indexed="8"/>
      <name val="Calibri"/>
      <family val="2"/>
    </font>
    <font>
      <sz val="12"/>
      <color indexed="8"/>
      <name val="Calibri"/>
      <family val="2"/>
    </font>
    <font>
      <sz val="26"/>
      <color indexed="8"/>
      <name val="Calibri"/>
      <family val="2"/>
    </font>
    <font>
      <b/>
      <sz val="26"/>
      <color indexed="8"/>
      <name val="Calibri"/>
      <family val="2"/>
    </font>
    <font>
      <b/>
      <sz val="16"/>
      <color indexed="8"/>
      <name val="Calibri"/>
      <family val="2"/>
    </font>
    <font>
      <sz val="16"/>
      <color indexed="8"/>
      <name val="Wingdings 2"/>
      <family val="1"/>
    </font>
    <font>
      <u val="single"/>
      <sz val="9"/>
      <color indexed="17"/>
      <name val="Arial"/>
      <family val="2"/>
    </font>
    <font>
      <sz val="9"/>
      <name val="Arial"/>
      <family val="2"/>
    </font>
    <font>
      <i/>
      <sz val="10"/>
      <color indexed="8"/>
      <name val="Calibri"/>
      <family val="2"/>
    </font>
    <font>
      <i/>
      <sz val="12"/>
      <name val="Calibri"/>
      <family val="2"/>
    </font>
    <font>
      <b/>
      <sz val="9"/>
      <color indexed="9"/>
      <name val="Calibri"/>
      <family val="2"/>
    </font>
    <font>
      <b/>
      <sz val="9"/>
      <name val="Calibri"/>
      <family val="2"/>
    </font>
    <font>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u val="single"/>
      <sz val="10"/>
      <color indexed="8"/>
      <name val="Arial"/>
      <family val="2"/>
    </font>
    <font>
      <sz val="8"/>
      <color indexed="9"/>
      <name val="Calibri"/>
      <family val="2"/>
    </font>
    <font>
      <sz val="8"/>
      <color indexed="8"/>
      <name val="Arial"/>
      <family val="2"/>
    </font>
    <font>
      <b/>
      <sz val="8"/>
      <color indexed="8"/>
      <name val="Arial"/>
      <family val="2"/>
    </font>
    <font>
      <b/>
      <i/>
      <sz val="8"/>
      <name val="Calibri"/>
      <family val="2"/>
    </font>
    <font>
      <sz val="14"/>
      <color indexed="8"/>
      <name val="Arial"/>
      <family val="2"/>
    </font>
    <font>
      <b/>
      <sz val="8"/>
      <color indexed="8"/>
      <name val="Calibri"/>
      <family val="2"/>
    </font>
    <font>
      <b/>
      <sz val="8"/>
      <name val="Calibri"/>
      <family val="2"/>
    </font>
    <font>
      <sz val="14"/>
      <color indexed="8"/>
      <name val="Calibri"/>
      <family val="2"/>
    </font>
    <font>
      <b/>
      <sz val="8"/>
      <color indexed="62"/>
      <name val="Calibri"/>
      <family val="2"/>
    </font>
    <font>
      <b/>
      <sz val="8"/>
      <color indexed="30"/>
      <name val="Calibri"/>
      <family val="2"/>
    </font>
    <font>
      <sz val="8"/>
      <color indexed="30"/>
      <name val="Calibri"/>
      <family val="2"/>
    </font>
    <font>
      <b/>
      <sz val="12"/>
      <name val="Calibri"/>
      <family val="2"/>
    </font>
    <font>
      <i/>
      <sz val="11"/>
      <color indexed="8"/>
      <name val="Calibri"/>
      <family val="2"/>
    </font>
    <font>
      <b/>
      <i/>
      <sz val="11"/>
      <color indexed="8"/>
      <name val="Calibri"/>
      <family val="2"/>
    </font>
    <font>
      <b/>
      <sz val="10"/>
      <name val="Calibri"/>
      <family val="2"/>
    </font>
    <font>
      <sz val="9"/>
      <name val="Calibri"/>
      <family val="2"/>
    </font>
    <font>
      <b/>
      <i/>
      <sz val="9"/>
      <name val="Calibri"/>
      <family val="2"/>
    </font>
    <font>
      <b/>
      <sz val="12"/>
      <color indexed="8"/>
      <name val="Calibri"/>
      <family val="2"/>
    </font>
    <font>
      <i/>
      <sz val="8"/>
      <color indexed="8"/>
      <name val="Calibri"/>
      <family val="2"/>
    </font>
    <font>
      <i/>
      <sz val="9"/>
      <color indexed="8"/>
      <name val="Calibri"/>
      <family val="2"/>
    </font>
    <font>
      <b/>
      <i/>
      <sz val="9"/>
      <color indexed="8"/>
      <name val="Calibri"/>
      <family val="2"/>
    </font>
    <font>
      <b/>
      <sz val="16"/>
      <color indexed="9"/>
      <name val="Calibri"/>
      <family val="2"/>
    </font>
    <font>
      <b/>
      <sz val="14"/>
      <name val="Calibri"/>
      <family val="2"/>
    </font>
    <font>
      <sz val="10"/>
      <color indexed="9"/>
      <name val="Calibri"/>
      <family val="2"/>
    </font>
    <font>
      <b/>
      <sz val="9"/>
      <color indexed="8"/>
      <name val="Calibri"/>
      <family val="2"/>
    </font>
    <font>
      <sz val="20"/>
      <color indexed="10"/>
      <name val="Wingdings 2"/>
      <family val="1"/>
    </font>
    <font>
      <b/>
      <sz val="9"/>
      <color indexed="10"/>
      <name val="Calibri"/>
      <family val="2"/>
    </font>
    <font>
      <sz val="16"/>
      <color indexed="8"/>
      <name val="Calibri"/>
      <family val="2"/>
    </font>
    <font>
      <sz val="11"/>
      <color indexed="8"/>
      <name val="Wingdings 2"/>
      <family val="1"/>
    </font>
    <font>
      <b/>
      <sz val="10"/>
      <color indexed="18"/>
      <name val="Calibri"/>
      <family val="2"/>
    </font>
    <font>
      <u val="single"/>
      <sz val="10"/>
      <color indexed="8"/>
      <name val="Calibri"/>
      <family val="2"/>
    </font>
    <font>
      <i/>
      <sz val="10"/>
      <name val="Calibri"/>
      <family val="2"/>
    </font>
    <font>
      <sz val="12"/>
      <color indexed="8"/>
      <name val="Times New Roman"/>
      <family val="1"/>
    </font>
    <font>
      <sz val="12"/>
      <color indexed="8"/>
      <name val="Symbol"/>
      <family val="1"/>
    </font>
    <font>
      <i/>
      <sz val="11"/>
      <color indexed="9"/>
      <name val="Calibri"/>
      <family val="2"/>
    </font>
    <font>
      <b/>
      <sz val="8"/>
      <color indexed="9"/>
      <name val="Calibri"/>
      <family val="2"/>
    </font>
    <font>
      <sz val="10"/>
      <name val="Calibri"/>
      <family val="2"/>
    </font>
    <font>
      <b/>
      <sz val="8"/>
      <color indexed="23"/>
      <name val="Calibri"/>
      <family val="2"/>
    </font>
    <font>
      <b/>
      <sz val="11"/>
      <name val="Calibri"/>
      <family val="2"/>
    </font>
    <font>
      <b/>
      <i/>
      <sz val="10"/>
      <color indexed="8"/>
      <name val="Calibri"/>
      <family val="2"/>
    </font>
    <font>
      <b/>
      <sz val="12"/>
      <color indexed="9"/>
      <name val="Calibri"/>
      <family val="2"/>
    </font>
    <font>
      <sz val="14"/>
      <color indexed="10"/>
      <name val="Wingdings 2"/>
      <family val="1"/>
    </font>
    <font>
      <b/>
      <sz val="10"/>
      <color indexed="9"/>
      <name val="Calibri"/>
      <family val="2"/>
    </font>
    <font>
      <i/>
      <sz val="8"/>
      <color indexed="10"/>
      <name val="Calibri"/>
      <family val="2"/>
    </font>
    <font>
      <i/>
      <sz val="9"/>
      <color indexed="10"/>
      <name val="Calibri"/>
      <family val="2"/>
    </font>
    <font>
      <b/>
      <sz val="10"/>
      <color indexed="10"/>
      <name val="Calibri"/>
      <family val="2"/>
    </font>
    <font>
      <b/>
      <i/>
      <sz val="11"/>
      <name val="Calibri"/>
      <family val="2"/>
    </font>
    <font>
      <b/>
      <i/>
      <sz val="11"/>
      <color indexed="9"/>
      <name val="Calibri"/>
      <family val="2"/>
    </font>
    <font>
      <i/>
      <sz val="9"/>
      <name val="Calibri"/>
      <family val="2"/>
    </font>
    <font>
      <i/>
      <sz val="9"/>
      <color indexed="9"/>
      <name val="Calibri"/>
      <family val="2"/>
    </font>
    <font>
      <b/>
      <sz val="9"/>
      <color indexed="56"/>
      <name val="Calibri"/>
      <family val="2"/>
    </font>
    <font>
      <b/>
      <i/>
      <sz val="8"/>
      <color indexed="10"/>
      <name val="Calibri"/>
      <family val="2"/>
    </font>
    <font>
      <sz val="8"/>
      <name val="Segoe UI"/>
      <family val="2"/>
    </font>
    <font>
      <sz val="10"/>
      <color indexed="8"/>
      <name val="Times New Roman"/>
      <family val="1"/>
    </font>
    <font>
      <b/>
      <sz val="10"/>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u val="single"/>
      <sz val="10"/>
      <color theme="1"/>
      <name val="Arial"/>
      <family val="2"/>
    </font>
    <font>
      <sz val="9"/>
      <color theme="1"/>
      <name val="Calibri"/>
      <family val="2"/>
    </font>
    <font>
      <sz val="8"/>
      <color rgb="FFFFFFFF"/>
      <name val="Calibri"/>
      <family val="2"/>
    </font>
    <font>
      <sz val="8"/>
      <color theme="1"/>
      <name val="Calibri"/>
      <family val="2"/>
    </font>
    <font>
      <sz val="8"/>
      <color theme="1"/>
      <name val="Arial"/>
      <family val="2"/>
    </font>
    <font>
      <b/>
      <sz val="8"/>
      <color theme="1"/>
      <name val="Arial"/>
      <family val="2"/>
    </font>
    <font>
      <sz val="14"/>
      <color theme="1"/>
      <name val="Arial"/>
      <family val="2"/>
    </font>
    <font>
      <b/>
      <sz val="8"/>
      <color theme="1"/>
      <name val="Calibri"/>
      <family val="2"/>
    </font>
    <font>
      <sz val="14"/>
      <color theme="1"/>
      <name val="Calibri"/>
      <family val="2"/>
    </font>
    <font>
      <b/>
      <sz val="8"/>
      <color theme="4"/>
      <name val="Calibri"/>
      <family val="2"/>
    </font>
    <font>
      <b/>
      <sz val="8"/>
      <color rgb="FF0070C0"/>
      <name val="Calibri"/>
      <family val="2"/>
    </font>
    <font>
      <sz val="8"/>
      <color rgb="FF0070C0"/>
      <name val="Calibri"/>
      <family val="2"/>
    </font>
    <font>
      <i/>
      <sz val="11"/>
      <color theme="1"/>
      <name val="Calibri"/>
      <family val="2"/>
    </font>
    <font>
      <b/>
      <i/>
      <sz val="11"/>
      <color theme="1"/>
      <name val="Calibri"/>
      <family val="2"/>
    </font>
    <font>
      <sz val="10"/>
      <color theme="1"/>
      <name val="Calibri"/>
      <family val="2"/>
    </font>
    <font>
      <b/>
      <sz val="9"/>
      <color theme="0"/>
      <name val="Calibri"/>
      <family val="2"/>
    </font>
    <font>
      <b/>
      <sz val="12"/>
      <color theme="1"/>
      <name val="Calibri"/>
      <family val="2"/>
    </font>
    <font>
      <sz val="12"/>
      <color theme="1"/>
      <name val="Calibri"/>
      <family val="2"/>
    </font>
    <font>
      <i/>
      <sz val="8"/>
      <color theme="1"/>
      <name val="Calibri"/>
      <family val="2"/>
    </font>
    <font>
      <i/>
      <sz val="9"/>
      <color theme="1"/>
      <name val="Calibri"/>
      <family val="2"/>
    </font>
    <font>
      <b/>
      <i/>
      <sz val="9"/>
      <color theme="1"/>
      <name val="Calibri"/>
      <family val="2"/>
    </font>
    <font>
      <b/>
      <sz val="16"/>
      <color theme="0"/>
      <name val="Calibri"/>
      <family val="2"/>
    </font>
    <font>
      <sz val="10"/>
      <color theme="0"/>
      <name val="Calibri"/>
      <family val="2"/>
    </font>
    <font>
      <b/>
      <sz val="10"/>
      <color theme="1"/>
      <name val="Calibri"/>
      <family val="2"/>
    </font>
    <font>
      <b/>
      <sz val="9"/>
      <color theme="1"/>
      <name val="Calibri"/>
      <family val="2"/>
    </font>
    <font>
      <sz val="20"/>
      <color rgb="FFFF0000"/>
      <name val="Wingdings 2"/>
      <family val="1"/>
    </font>
    <font>
      <b/>
      <sz val="9"/>
      <color rgb="FFFF0000"/>
      <name val="Calibri"/>
      <family val="2"/>
    </font>
    <font>
      <sz val="16"/>
      <color theme="1"/>
      <name val="Calibri"/>
      <family val="2"/>
    </font>
    <font>
      <sz val="11"/>
      <color theme="1"/>
      <name val="Wingdings 2"/>
      <family val="1"/>
    </font>
    <font>
      <b/>
      <sz val="10"/>
      <color theme="4" tint="-0.4999699890613556"/>
      <name val="Calibri"/>
      <family val="2"/>
    </font>
    <font>
      <u val="single"/>
      <sz val="10"/>
      <color theme="1"/>
      <name val="Calibri"/>
      <family val="2"/>
    </font>
    <font>
      <sz val="12"/>
      <color theme="1"/>
      <name val="Times New Roman"/>
      <family val="1"/>
    </font>
    <font>
      <sz val="12"/>
      <color theme="1"/>
      <name val="Symbol"/>
      <family val="1"/>
    </font>
    <font>
      <i/>
      <sz val="11"/>
      <color theme="0"/>
      <name val="Calibri"/>
      <family val="2"/>
    </font>
    <font>
      <b/>
      <sz val="8"/>
      <color theme="0"/>
      <name val="Calibri"/>
      <family val="2"/>
    </font>
    <font>
      <b/>
      <sz val="8"/>
      <color theme="0" tint="-0.4999699890613556"/>
      <name val="Calibri"/>
      <family val="2"/>
    </font>
    <font>
      <b/>
      <i/>
      <sz val="10"/>
      <color theme="1"/>
      <name val="Calibri"/>
      <family val="2"/>
    </font>
    <font>
      <b/>
      <sz val="12"/>
      <color theme="0"/>
      <name val="Calibri"/>
      <family val="2"/>
    </font>
    <font>
      <sz val="14"/>
      <color rgb="FFFF0000"/>
      <name val="Wingdings 2"/>
      <family val="1"/>
    </font>
    <font>
      <b/>
      <sz val="9"/>
      <color rgb="FFFFFFFF"/>
      <name val="Calibri"/>
      <family val="2"/>
    </font>
    <font>
      <b/>
      <sz val="10"/>
      <color theme="0"/>
      <name val="Calibri"/>
      <family val="2"/>
    </font>
    <font>
      <i/>
      <sz val="8"/>
      <color rgb="FFFF0000"/>
      <name val="Calibri"/>
      <family val="2"/>
    </font>
    <font>
      <i/>
      <sz val="9"/>
      <color rgb="FFFF0000"/>
      <name val="Calibri"/>
      <family val="2"/>
    </font>
    <font>
      <sz val="8"/>
      <color theme="0"/>
      <name val="Calibri"/>
      <family val="2"/>
    </font>
    <font>
      <b/>
      <sz val="10"/>
      <color rgb="FFFF0000"/>
      <name val="Calibri"/>
      <family val="2"/>
    </font>
    <font>
      <b/>
      <i/>
      <sz val="11"/>
      <color theme="0"/>
      <name val="Calibri"/>
      <family val="2"/>
    </font>
    <font>
      <b/>
      <sz val="9"/>
      <color theme="3"/>
      <name val="Calibri"/>
      <family val="2"/>
    </font>
    <font>
      <i/>
      <sz val="9"/>
      <color theme="0"/>
      <name val="Calibri"/>
      <family val="2"/>
    </font>
    <font>
      <b/>
      <sz val="14"/>
      <color theme="1"/>
      <name val="Calibri"/>
      <family val="2"/>
    </font>
    <font>
      <sz val="11"/>
      <color rgb="FFFFFFFF"/>
      <name val="Calibri"/>
      <family val="2"/>
    </font>
    <font>
      <b/>
      <i/>
      <sz val="8"/>
      <color rgb="FFFF0000"/>
      <name val="Calibri"/>
      <family val="2"/>
    </font>
    <font>
      <sz val="10"/>
      <color theme="1"/>
      <name val="Times New Roman"/>
      <family val="1"/>
    </font>
    <font>
      <b/>
      <sz val="10"/>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rgb="FF808080"/>
        <bgColor indexed="64"/>
      </patternFill>
    </fill>
    <fill>
      <patternFill patternType="solid">
        <fgColor theme="0" tint="-0.1499900072813034"/>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24997000396251678"/>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
      <patternFill patternType="solid">
        <fgColor rgb="FF00206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FFC000"/>
        <bgColor indexed="64"/>
      </patternFill>
    </fill>
    <fill>
      <patternFill patternType="solid">
        <fgColor theme="7" tint="-0.24997000396251678"/>
        <bgColor indexed="64"/>
      </patternFill>
    </fill>
    <fill>
      <patternFill patternType="solid">
        <fgColor theme="2"/>
        <bgColor indexed="64"/>
      </patternFill>
    </fill>
    <fill>
      <patternFill patternType="solid">
        <fgColor rgb="FFFF000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0"/>
        <bgColor indexed="64"/>
      </patternFill>
    </fill>
    <fill>
      <patternFill patternType="solid">
        <fgColor rgb="FF00B0F0"/>
        <bgColor indexed="64"/>
      </patternFill>
    </fill>
    <fill>
      <patternFill patternType="solid">
        <fgColor theme="2" tint="-0.24997000396251678"/>
        <bgColor indexed="64"/>
      </patternFill>
    </fill>
    <fill>
      <patternFill patternType="solid">
        <fgColor theme="3"/>
        <bgColor indexed="64"/>
      </patternFill>
    </fill>
    <fill>
      <patternFill patternType="solid">
        <fgColor rgb="FFFF0000"/>
        <bgColor indexed="64"/>
      </patternFill>
    </fill>
    <fill>
      <patternFill patternType="solid">
        <fgColor theme="9" tint="-0.24997000396251678"/>
        <bgColor indexed="64"/>
      </patternFill>
    </fill>
    <fill>
      <patternFill patternType="solid">
        <fgColor theme="2" tint="-0.0999699980020523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color rgb="FFFFC000"/>
      </right>
      <top>
        <color indexed="63"/>
      </top>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thin"/>
      <bottom/>
    </border>
    <border>
      <left/>
      <right/>
      <top style="thin"/>
      <bottom/>
    </border>
    <border>
      <left style="medium"/>
      <right style="thin"/>
      <top style="medium"/>
      <bottom style="medium"/>
    </border>
    <border>
      <left/>
      <right style="medium"/>
      <top style="medium"/>
      <bottom style="medium"/>
    </border>
    <border>
      <left style="medium"/>
      <right style="thin"/>
      <top style="medium"/>
      <bottom>
        <color indexed="63"/>
      </bottom>
    </border>
    <border>
      <left style="thin"/>
      <right style="thin"/>
      <top style="medium"/>
      <bottom/>
    </border>
    <border>
      <left style="thin"/>
      <right>
        <color indexed="63"/>
      </right>
      <top style="medium"/>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right/>
      <top style="medium"/>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style="thin"/>
      <bottom/>
    </border>
    <border>
      <left style="medium"/>
      <right style="thin"/>
      <top style="thin"/>
      <bottom>
        <color indexed="63"/>
      </bottom>
    </border>
    <border>
      <left style="medium"/>
      <right/>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style="thin"/>
      <top style="thin"/>
      <bottom style="thin"/>
    </border>
    <border>
      <left/>
      <right style="thin">
        <color theme="3"/>
      </right>
      <top/>
      <bottom/>
    </border>
    <border>
      <left/>
      <right style="thick">
        <color rgb="FFFFC000"/>
      </right>
      <top/>
      <bottom/>
    </border>
    <border>
      <left/>
      <right/>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thin"/>
      <bottom style="thin"/>
    </border>
    <border>
      <left style="thin"/>
      <right/>
      <top style="medium"/>
      <bottom style="thin"/>
    </border>
    <border>
      <left style="thin"/>
      <right style="thin"/>
      <top>
        <color indexed="63"/>
      </top>
      <bottom/>
    </border>
    <border>
      <left style="medium"/>
      <right>
        <color indexed="63"/>
      </right>
      <top>
        <color indexed="63"/>
      </top>
      <bottom style="thin"/>
    </border>
    <border>
      <left/>
      <right style="medium"/>
      <top>
        <color indexed="63"/>
      </top>
      <bottom style="thin"/>
    </border>
    <border>
      <left style="medium"/>
      <right style="medium"/>
      <top style="thin"/>
      <bottom style="thin"/>
    </border>
    <border>
      <left/>
      <right/>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top style="thin"/>
      <bottom/>
    </border>
    <border>
      <left/>
      <right style="medium"/>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style="medium"/>
      <top/>
      <bottom style="medium"/>
    </border>
    <border>
      <left style="medium"/>
      <right/>
      <top style="medium"/>
      <bottom/>
    </border>
    <border>
      <left/>
      <right style="medium"/>
      <top style="medium"/>
      <bottom/>
    </border>
    <border>
      <left style="medium"/>
      <right style="thin"/>
      <top>
        <color indexed="63"/>
      </top>
      <bottom style="thin"/>
    </border>
    <border>
      <left style="medium"/>
      <right style="medium"/>
      <top style="medium"/>
      <bottom style="thin"/>
    </border>
    <border>
      <left style="medium"/>
      <right style="medium"/>
      <top style="thin"/>
      <bottom style="medium"/>
    </border>
    <border>
      <left style="medium">
        <color rgb="FFFFC000"/>
      </left>
      <right>
        <color indexed="63"/>
      </right>
      <top/>
      <bottom>
        <color indexed="63"/>
      </bottom>
    </border>
    <border>
      <left>
        <color indexed="63"/>
      </left>
      <right style="medium"/>
      <top style="thin"/>
      <bottom style="thin"/>
    </border>
    <border>
      <left style="thick">
        <color rgb="FFFFC000"/>
      </left>
      <right>
        <color indexed="63"/>
      </right>
      <top>
        <color indexed="63"/>
      </top>
      <bottom>
        <color indexed="63"/>
      </bottom>
    </border>
    <border>
      <left>
        <color indexed="63"/>
      </left>
      <right style="medium"/>
      <top style="thin"/>
      <bottom style="medium"/>
    </border>
    <border>
      <left style="medium"/>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6" fillId="20" borderId="1" applyNumberFormat="0" applyAlignment="0" applyProtection="0"/>
    <xf numFmtId="0" fontId="107" fillId="0" borderId="2" applyNumberFormat="0" applyFill="0" applyAlignment="0" applyProtection="0"/>
    <xf numFmtId="0" fontId="108" fillId="21" borderId="3" applyNumberFormat="0" applyAlignment="0" applyProtection="0"/>
    <xf numFmtId="0" fontId="2" fillId="0" borderId="0" applyNumberFormat="0" applyFill="0" applyBorder="0" applyAlignment="0" applyProtection="0"/>
    <xf numFmtId="0" fontId="109" fillId="0" borderId="0" applyNumberFormat="0" applyFill="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180" fontId="11" fillId="0" borderId="0" applyFill="0" applyBorder="0" applyAlignment="0" applyProtection="0"/>
    <xf numFmtId="0" fontId="11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1" fillId="29" borderId="0" applyNumberFormat="0" applyBorder="0" applyAlignment="0" applyProtection="0"/>
    <xf numFmtId="0" fontId="11" fillId="0" borderId="0">
      <alignment/>
      <protection/>
    </xf>
    <xf numFmtId="0" fontId="11" fillId="0" borderId="0">
      <alignment/>
      <protection/>
    </xf>
    <xf numFmtId="0" fontId="0" fillId="30" borderId="4" applyNumberFormat="0" applyFont="0" applyAlignment="0" applyProtection="0"/>
    <xf numFmtId="0" fontId="112" fillId="20" borderId="5" applyNumberFormat="0" applyAlignment="0" applyProtection="0"/>
    <xf numFmtId="9" fontId="0" fillId="0" borderId="0" applyFont="0" applyFill="0" applyBorder="0" applyAlignment="0" applyProtection="0"/>
    <xf numFmtId="9" fontId="11" fillId="0" borderId="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6" applyNumberFormat="0" applyFill="0" applyAlignment="0" applyProtection="0"/>
    <xf numFmtId="0" fontId="117" fillId="0" borderId="7" applyNumberFormat="0" applyFill="0" applyAlignment="0" applyProtection="0"/>
    <xf numFmtId="0" fontId="118" fillId="0" borderId="8" applyNumberFormat="0" applyFill="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70">
    <xf numFmtId="0" fontId="0" fillId="0" borderId="0" xfId="0" applyFont="1" applyAlignment="1">
      <alignment/>
    </xf>
    <xf numFmtId="0" fontId="0" fillId="0" borderId="0" xfId="0" applyAlignment="1">
      <alignment horizontal="left" vertical="center"/>
    </xf>
    <xf numFmtId="0" fontId="122" fillId="33" borderId="10" xfId="36" applyFont="1" applyFill="1" applyBorder="1" applyAlignment="1" applyProtection="1">
      <alignment horizontal="center" vertical="center"/>
      <protection/>
    </xf>
    <xf numFmtId="0" fontId="123" fillId="0" borderId="10" xfId="0" applyFont="1" applyBorder="1" applyAlignment="1">
      <alignment horizontal="center" vertical="center" wrapText="1"/>
    </xf>
    <xf numFmtId="0" fontId="124" fillId="34" borderId="11" xfId="0" applyFont="1" applyFill="1" applyBorder="1" applyAlignment="1">
      <alignment horizontal="center" vertical="center" wrapText="1"/>
    </xf>
    <xf numFmtId="0" fontId="0" fillId="0" borderId="0" xfId="0" applyAlignment="1">
      <alignment horizontal="center" vertical="center"/>
    </xf>
    <xf numFmtId="0" fontId="125" fillId="0" borderId="0" xfId="0" applyFont="1" applyAlignment="1">
      <alignment horizontal="center" vertical="center"/>
    </xf>
    <xf numFmtId="0" fontId="125" fillId="0" borderId="0" xfId="0" applyFont="1" applyAlignment="1">
      <alignment horizontal="center"/>
    </xf>
    <xf numFmtId="0" fontId="0" fillId="0" borderId="0" xfId="0" applyFill="1" applyAlignment="1">
      <alignment horizontal="center" vertical="center"/>
    </xf>
    <xf numFmtId="0" fontId="124" fillId="0" borderId="10" xfId="0" applyFont="1" applyFill="1" applyBorder="1" applyAlignment="1">
      <alignment horizontal="center" vertical="center" wrapText="1"/>
    </xf>
    <xf numFmtId="0" fontId="0" fillId="0" borderId="0" xfId="0" applyFill="1" applyAlignment="1">
      <alignment/>
    </xf>
    <xf numFmtId="0" fontId="125" fillId="0" borderId="0" xfId="0" applyFont="1" applyFill="1" applyAlignment="1">
      <alignment vertical="center" wrapText="1"/>
    </xf>
    <xf numFmtId="0" fontId="126" fillId="0" borderId="0" xfId="0" applyFont="1" applyAlignment="1">
      <alignment/>
    </xf>
    <xf numFmtId="0" fontId="126" fillId="0" borderId="0" xfId="0" applyFont="1" applyAlignment="1" applyProtection="1">
      <alignment vertical="center"/>
      <protection/>
    </xf>
    <xf numFmtId="0" fontId="126" fillId="0" borderId="0" xfId="0" applyFont="1" applyAlignment="1" applyProtection="1">
      <alignment/>
      <protection/>
    </xf>
    <xf numFmtId="0" fontId="6" fillId="0" borderId="0" xfId="0" applyFont="1" applyAlignment="1" applyProtection="1">
      <alignment horizontal="left" vertical="center"/>
      <protection/>
    </xf>
    <xf numFmtId="0" fontId="127" fillId="0" borderId="0" xfId="0" applyFont="1" applyAlignment="1">
      <alignment horizontal="center" vertical="center"/>
    </xf>
    <xf numFmtId="0" fontId="53" fillId="35" borderId="12" xfId="0" applyFont="1" applyFill="1" applyBorder="1" applyAlignment="1" applyProtection="1">
      <alignment horizontal="left" vertical="center"/>
      <protection/>
    </xf>
    <xf numFmtId="0" fontId="6" fillId="0" borderId="0" xfId="0" applyFont="1" applyAlignment="1">
      <alignment horizontal="left" vertical="center"/>
    </xf>
    <xf numFmtId="0" fontId="126" fillId="0" borderId="0" xfId="0" applyFont="1" applyAlignment="1">
      <alignment vertical="center"/>
    </xf>
    <xf numFmtId="0" fontId="128" fillId="0" borderId="0" xfId="0" applyFont="1" applyAlignment="1">
      <alignment/>
    </xf>
    <xf numFmtId="0" fontId="125" fillId="0" borderId="0" xfId="0" applyFont="1" applyAlignment="1">
      <alignment/>
    </xf>
    <xf numFmtId="0" fontId="125" fillId="0" borderId="0" xfId="0" applyFont="1" applyAlignment="1">
      <alignment vertical="center"/>
    </xf>
    <xf numFmtId="0" fontId="125" fillId="0" borderId="0" xfId="0" applyFont="1" applyFill="1" applyAlignment="1">
      <alignment/>
    </xf>
    <xf numFmtId="0" fontId="129" fillId="0" borderId="0" xfId="0" applyFont="1" applyFill="1" applyBorder="1" applyAlignment="1">
      <alignment horizontal="center" vertical="center"/>
    </xf>
    <xf numFmtId="0" fontId="56" fillId="0" borderId="0" xfId="0" applyFont="1" applyAlignment="1" applyProtection="1">
      <alignment horizontal="left" vertical="top" wrapText="1"/>
      <protection/>
    </xf>
    <xf numFmtId="0" fontId="130" fillId="0" borderId="0" xfId="0" applyFont="1" applyAlignment="1">
      <alignment/>
    </xf>
    <xf numFmtId="0" fontId="125" fillId="0" borderId="0" xfId="0" applyFont="1" applyAlignment="1">
      <alignment wrapText="1"/>
    </xf>
    <xf numFmtId="0" fontId="131" fillId="0" borderId="0" xfId="0" applyFont="1" applyAlignment="1" applyProtection="1">
      <alignment horizontal="left" vertical="center" wrapText="1"/>
      <protection/>
    </xf>
    <xf numFmtId="0" fontId="125" fillId="0" borderId="0" xfId="0" applyFont="1" applyAlignment="1">
      <alignment vertical="center" wrapText="1"/>
    </xf>
    <xf numFmtId="0" fontId="125" fillId="0" borderId="0" xfId="0" applyFont="1" applyAlignment="1">
      <alignment horizontal="center" wrapText="1"/>
    </xf>
    <xf numFmtId="0" fontId="132"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6" fillId="0" borderId="0" xfId="0" applyFont="1" applyAlignment="1" applyProtection="1">
      <alignment horizontal="right" vertical="top" wrapText="1"/>
      <protection/>
    </xf>
    <xf numFmtId="0" fontId="130" fillId="0" borderId="0" xfId="0" applyFont="1" applyAlignment="1" applyProtection="1">
      <alignment vertical="center"/>
      <protection/>
    </xf>
    <xf numFmtId="0" fontId="130" fillId="0" borderId="0" xfId="0" applyFont="1" applyAlignment="1" applyProtection="1">
      <alignment/>
      <protection/>
    </xf>
    <xf numFmtId="0" fontId="129" fillId="7" borderId="12" xfId="0" applyFont="1" applyFill="1" applyBorder="1" applyAlignment="1" applyProtection="1">
      <alignment horizontal="center" vertical="center"/>
      <protection/>
    </xf>
    <xf numFmtId="0" fontId="127" fillId="0" borderId="10" xfId="0" applyFont="1" applyBorder="1" applyAlignment="1">
      <alignment horizontal="center" vertical="center"/>
    </xf>
    <xf numFmtId="0" fontId="126" fillId="0" borderId="10" xfId="0" applyFont="1" applyBorder="1" applyAlignment="1">
      <alignment/>
    </xf>
    <xf numFmtId="0" fontId="133" fillId="0" borderId="12" xfId="0"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13" xfId="0" applyFont="1" applyFill="1" applyBorder="1" applyAlignment="1" applyProtection="1">
      <alignment horizontal="right" vertical="center"/>
      <protection/>
    </xf>
    <xf numFmtId="0" fontId="6" fillId="0" borderId="14" xfId="0" applyFont="1" applyFill="1" applyBorder="1" applyAlignment="1" applyProtection="1">
      <alignment horizontal="right" vertical="center"/>
      <protection/>
    </xf>
    <xf numFmtId="0" fontId="125" fillId="0" borderId="0" xfId="0" applyFont="1" applyFill="1" applyAlignment="1">
      <alignment wrapText="1"/>
    </xf>
    <xf numFmtId="14" fontId="129" fillId="0" borderId="0" xfId="0" applyNumberFormat="1" applyFont="1" applyFill="1" applyBorder="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6" fillId="0" borderId="10" xfId="0" applyFont="1" applyFill="1" applyBorder="1" applyAlignment="1">
      <alignment horizontal="center" vertical="center" wrapText="1"/>
    </xf>
    <xf numFmtId="0" fontId="125" fillId="0" borderId="10" xfId="0" applyFont="1" applyBorder="1" applyAlignment="1">
      <alignment horizontal="center" vertical="center" wrapText="1"/>
    </xf>
    <xf numFmtId="0" fontId="125" fillId="0" borderId="10" xfId="0" applyFont="1" applyBorder="1" applyAlignment="1">
      <alignment/>
    </xf>
    <xf numFmtId="0" fontId="125" fillId="0" borderId="10" xfId="0" applyFont="1" applyBorder="1" applyAlignment="1" applyProtection="1">
      <alignment horizontal="right" vertical="top" wrapText="1"/>
      <protection/>
    </xf>
    <xf numFmtId="0" fontId="56" fillId="0" borderId="0" xfId="0" applyFont="1" applyAlignment="1" applyProtection="1">
      <alignment horizontal="left" vertical="center" wrapText="1"/>
      <protection/>
    </xf>
    <xf numFmtId="0" fontId="61" fillId="36" borderId="0" xfId="0" applyFont="1" applyFill="1" applyBorder="1" applyAlignment="1" applyProtection="1">
      <alignment horizontal="left" vertical="center" wrapText="1"/>
      <protection/>
    </xf>
    <xf numFmtId="0" fontId="0" fillId="0" borderId="0" xfId="0" applyFill="1" applyAlignment="1">
      <alignment horizontal="center"/>
    </xf>
    <xf numFmtId="0" fontId="0" fillId="0" borderId="10" xfId="0" applyBorder="1" applyAlignment="1">
      <alignment horizontal="center"/>
    </xf>
    <xf numFmtId="0" fontId="134" fillId="0" borderId="0" xfId="0" applyFont="1" applyAlignment="1">
      <alignment vertical="center"/>
    </xf>
    <xf numFmtId="0" fontId="119" fillId="0" borderId="10" xfId="0" applyFont="1" applyBorder="1" applyAlignment="1">
      <alignment horizontal="center" vertical="center"/>
    </xf>
    <xf numFmtId="0" fontId="134" fillId="0" borderId="10" xfId="0" applyFont="1" applyBorder="1" applyAlignment="1">
      <alignment horizontal="center" vertical="center"/>
    </xf>
    <xf numFmtId="0" fontId="119" fillId="0" borderId="10" xfId="0" applyFont="1" applyBorder="1" applyAlignment="1">
      <alignment vertical="center"/>
    </xf>
    <xf numFmtId="0" fontId="0" fillId="0" borderId="10" xfId="0" applyBorder="1" applyAlignment="1">
      <alignment/>
    </xf>
    <xf numFmtId="0" fontId="0" fillId="0" borderId="0" xfId="0" applyAlignment="1">
      <alignment vertic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Alignment="1">
      <alignment vertical="center"/>
    </xf>
    <xf numFmtId="0" fontId="135" fillId="13" borderId="10" xfId="0" applyFont="1" applyFill="1" applyBorder="1" applyAlignment="1">
      <alignment vertical="center"/>
    </xf>
    <xf numFmtId="0" fontId="0" fillId="0" borderId="0" xfId="0" applyAlignment="1">
      <alignment horizontal="right" vertical="center"/>
    </xf>
    <xf numFmtId="0" fontId="0" fillId="0" borderId="0" xfId="0" applyFill="1" applyAlignment="1">
      <alignment horizontal="right" vertical="center"/>
    </xf>
    <xf numFmtId="178" fontId="125" fillId="0" borderId="0" xfId="0" applyNumberFormat="1" applyFont="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vertical="center"/>
    </xf>
    <xf numFmtId="0" fontId="125" fillId="0" borderId="0" xfId="0" applyFont="1" applyFill="1" applyAlignment="1">
      <alignment vertical="center"/>
    </xf>
    <xf numFmtId="0" fontId="61" fillId="0" borderId="0" xfId="49" applyFont="1" applyFill="1" applyBorder="1" applyAlignment="1">
      <alignment horizontal="center" vertical="center" wrapText="1"/>
      <protection/>
    </xf>
    <xf numFmtId="0" fontId="12" fillId="0" borderId="0" xfId="49" applyFont="1" applyFill="1" applyBorder="1" applyAlignment="1">
      <alignment horizontal="left" vertical="center" wrapText="1"/>
      <protection/>
    </xf>
    <xf numFmtId="0" fontId="56" fillId="37" borderId="10" xfId="49" applyFont="1" applyFill="1" applyBorder="1" applyAlignment="1">
      <alignment horizontal="center" vertical="center" wrapText="1"/>
      <protection/>
    </xf>
    <xf numFmtId="0" fontId="56" fillId="37" borderId="12" xfId="49" applyFont="1" applyFill="1" applyBorder="1" applyAlignment="1">
      <alignment horizontal="center" vertical="center" wrapText="1"/>
      <protection/>
    </xf>
    <xf numFmtId="0" fontId="123" fillId="0" borderId="0" xfId="0" applyFont="1" applyAlignment="1">
      <alignment vertical="center"/>
    </xf>
    <xf numFmtId="0" fontId="136" fillId="0" borderId="0" xfId="0" applyFont="1" applyAlignment="1">
      <alignment vertical="center"/>
    </xf>
    <xf numFmtId="0" fontId="31" fillId="0" borderId="0" xfId="49" applyFont="1" applyFill="1" applyBorder="1" applyAlignment="1">
      <alignment vertical="center" wrapText="1"/>
      <protection/>
    </xf>
    <xf numFmtId="0" fontId="64" fillId="0" borderId="0" xfId="49" applyFont="1" applyFill="1" applyBorder="1" applyAlignment="1">
      <alignment horizontal="center" vertical="center" wrapText="1"/>
      <protection/>
    </xf>
    <xf numFmtId="179" fontId="12" fillId="0" borderId="0" xfId="49" applyNumberFormat="1" applyFont="1" applyFill="1" applyBorder="1" applyAlignment="1">
      <alignment horizontal="left" vertical="center" wrapText="1"/>
      <protection/>
    </xf>
    <xf numFmtId="0" fontId="137" fillId="38" borderId="22" xfId="49" applyFont="1" applyFill="1" applyBorder="1" applyAlignment="1">
      <alignment horizontal="left" wrapText="1"/>
      <protection/>
    </xf>
    <xf numFmtId="0" fontId="137" fillId="38" borderId="13" xfId="49" applyFont="1" applyFill="1" applyBorder="1" applyAlignment="1">
      <alignment horizontal="left" wrapText="1"/>
      <protection/>
    </xf>
    <xf numFmtId="0" fontId="137" fillId="38" borderId="23" xfId="49" applyFont="1" applyFill="1" applyBorder="1" applyAlignment="1">
      <alignment horizontal="left" wrapText="1"/>
      <protection/>
    </xf>
    <xf numFmtId="0" fontId="0" fillId="0" borderId="0" xfId="0" applyFill="1" applyAlignment="1">
      <alignment horizontal="left" vertical="center"/>
    </xf>
    <xf numFmtId="0" fontId="14" fillId="0" borderId="0" xfId="50" applyFont="1" applyFill="1" applyBorder="1" applyAlignment="1">
      <alignment horizontal="left" vertical="center" wrapText="1"/>
      <protection/>
    </xf>
    <xf numFmtId="180" fontId="65" fillId="0" borderId="0" xfId="44" applyFont="1" applyFill="1" applyBorder="1" applyAlignment="1">
      <alignment horizontal="left" vertical="center" wrapText="1"/>
    </xf>
    <xf numFmtId="0" fontId="64" fillId="0" borderId="0" xfId="49" applyFont="1" applyFill="1" applyBorder="1" applyAlignment="1">
      <alignment horizontal="left" vertical="center" wrapText="1"/>
      <protection/>
    </xf>
    <xf numFmtId="166" fontId="64" fillId="39" borderId="24" xfId="44" applyNumberFormat="1" applyFont="1" applyFill="1" applyBorder="1" applyAlignment="1">
      <alignment vertical="center" wrapText="1"/>
    </xf>
    <xf numFmtId="0" fontId="66" fillId="0" borderId="0" xfId="49" applyFont="1" applyFill="1" applyBorder="1" applyAlignment="1">
      <alignment vertical="center" wrapText="1"/>
      <protection/>
    </xf>
    <xf numFmtId="0" fontId="108" fillId="0" borderId="0" xfId="49" applyFont="1" applyFill="1" applyBorder="1" applyAlignment="1">
      <alignment vertical="center" wrapText="1"/>
      <protection/>
    </xf>
    <xf numFmtId="180" fontId="64" fillId="40" borderId="25" xfId="44" applyFont="1" applyFill="1" applyBorder="1" applyAlignment="1">
      <alignment vertical="center" wrapText="1"/>
    </xf>
    <xf numFmtId="0" fontId="0" fillId="0" borderId="0" xfId="0" applyFont="1" applyBorder="1" applyAlignment="1">
      <alignment wrapText="1"/>
    </xf>
    <xf numFmtId="0" fontId="125" fillId="0" borderId="0" xfId="0" applyFont="1" applyBorder="1" applyAlignment="1">
      <alignment horizontal="center" vertical="center" wrapText="1"/>
    </xf>
    <xf numFmtId="169" fontId="0" fillId="0" borderId="0" xfId="0" applyNumberFormat="1" applyFont="1" applyBorder="1" applyAlignment="1">
      <alignment wrapText="1"/>
    </xf>
    <xf numFmtId="0" fontId="119" fillId="0" borderId="0" xfId="0" applyFont="1" applyBorder="1" applyAlignment="1">
      <alignment wrapText="1"/>
    </xf>
    <xf numFmtId="0" fontId="129" fillId="0" borderId="0" xfId="0" applyFont="1" applyBorder="1" applyAlignment="1">
      <alignment horizontal="center" vertical="center" wrapText="1"/>
    </xf>
    <xf numFmtId="0" fontId="138" fillId="0" borderId="0" xfId="0" applyFont="1" applyBorder="1" applyAlignment="1">
      <alignment horizontal="center" vertical="center" wrapText="1"/>
    </xf>
    <xf numFmtId="0" fontId="125" fillId="8" borderId="26" xfId="0" applyFont="1" applyFill="1" applyBorder="1" applyAlignment="1">
      <alignment horizontal="center" vertical="center" wrapText="1"/>
    </xf>
    <xf numFmtId="0" fontId="119" fillId="6" borderId="27" xfId="0" applyFont="1" applyFill="1" applyBorder="1" applyAlignment="1">
      <alignment horizontal="center" wrapText="1"/>
    </xf>
    <xf numFmtId="0" fontId="119" fillId="8" borderId="28" xfId="0" applyFont="1" applyFill="1" applyBorder="1" applyAlignment="1">
      <alignment horizontal="center" vertical="center" wrapText="1"/>
    </xf>
    <xf numFmtId="0" fontId="123" fillId="10" borderId="29" xfId="0" applyFont="1" applyFill="1" applyBorder="1" applyAlignment="1">
      <alignment horizontal="center" vertical="center" wrapText="1"/>
    </xf>
    <xf numFmtId="0" fontId="123" fillId="10" borderId="10" xfId="0" applyFont="1" applyFill="1" applyBorder="1" applyAlignment="1">
      <alignment horizontal="center" vertical="center" wrapText="1"/>
    </xf>
    <xf numFmtId="169" fontId="123" fillId="10" borderId="17" xfId="0" applyNumberFormat="1" applyFont="1" applyFill="1" applyBorder="1" applyAlignment="1">
      <alignment horizontal="center" vertical="center" wrapText="1"/>
    </xf>
    <xf numFmtId="169" fontId="0" fillId="0" borderId="0" xfId="0" applyNumberFormat="1" applyFont="1" applyBorder="1" applyAlignment="1">
      <alignment horizontal="center" wrapText="1"/>
    </xf>
    <xf numFmtId="0" fontId="138" fillId="0" borderId="30" xfId="0" applyFont="1" applyBorder="1" applyAlignment="1">
      <alignment horizontal="center" vertical="center" wrapText="1"/>
    </xf>
    <xf numFmtId="0" fontId="138" fillId="0" borderId="16" xfId="0" applyFont="1" applyBorder="1" applyAlignment="1">
      <alignment horizontal="center" vertical="center" wrapText="1"/>
    </xf>
    <xf numFmtId="0" fontId="129" fillId="0" borderId="10" xfId="0" applyFont="1" applyBorder="1" applyAlignment="1">
      <alignment horizontal="justify" vertical="center" wrapText="1"/>
    </xf>
    <xf numFmtId="0" fontId="129" fillId="0" borderId="12" xfId="0" applyFont="1" applyBorder="1" applyAlignment="1">
      <alignment horizontal="justify" vertical="center" wrapText="1"/>
    </xf>
    <xf numFmtId="0" fontId="129" fillId="0" borderId="29" xfId="0" applyFont="1" applyBorder="1" applyAlignment="1">
      <alignment horizontal="justify" vertical="center" wrapText="1"/>
    </xf>
    <xf numFmtId="169" fontId="139" fillId="0" borderId="17" xfId="0" applyNumberFormat="1" applyFont="1" applyBorder="1" applyAlignment="1">
      <alignment horizontal="justify" vertical="top" wrapText="1"/>
    </xf>
    <xf numFmtId="0" fontId="129" fillId="0" borderId="29" xfId="0" applyFont="1" applyBorder="1" applyAlignment="1">
      <alignment horizontal="justify" vertical="top" wrapText="1"/>
    </xf>
    <xf numFmtId="0" fontId="129" fillId="0" borderId="10" xfId="0" applyFont="1" applyBorder="1" applyAlignment="1">
      <alignment horizontal="justify" vertical="top" wrapText="1"/>
    </xf>
    <xf numFmtId="0" fontId="136" fillId="0" borderId="0" xfId="0" applyFont="1" applyBorder="1" applyAlignment="1">
      <alignment horizontal="justify" wrapText="1"/>
    </xf>
    <xf numFmtId="169" fontId="0" fillId="0" borderId="29" xfId="0" applyNumberFormat="1" applyFont="1" applyBorder="1" applyAlignment="1">
      <alignment wrapText="1"/>
    </xf>
    <xf numFmtId="169" fontId="0" fillId="0" borderId="17" xfId="0" applyNumberFormat="1" applyFont="1" applyBorder="1" applyAlignment="1">
      <alignment wrapText="1"/>
    </xf>
    <xf numFmtId="0" fontId="125" fillId="0" borderId="10" xfId="0" applyFont="1" applyBorder="1" applyAlignment="1">
      <alignment horizontal="justify" vertical="center" wrapText="1"/>
    </xf>
    <xf numFmtId="0" fontId="125" fillId="0" borderId="12" xfId="0" applyFont="1" applyBorder="1" applyAlignment="1">
      <alignment horizontal="justify" vertical="center" wrapText="1"/>
    </xf>
    <xf numFmtId="0" fontId="125" fillId="0" borderId="29" xfId="0" applyFont="1" applyBorder="1" applyAlignment="1">
      <alignment horizontal="justify" vertical="center" wrapText="1"/>
    </xf>
    <xf numFmtId="0" fontId="125" fillId="0" borderId="29" xfId="0" applyFont="1" applyBorder="1" applyAlignment="1">
      <alignment horizontal="justify" vertical="top" wrapText="1"/>
    </xf>
    <xf numFmtId="0" fontId="125" fillId="0" borderId="10" xfId="0" applyFont="1" applyBorder="1" applyAlignment="1">
      <alignment horizontal="justify" vertical="top" wrapText="1"/>
    </xf>
    <xf numFmtId="0" fontId="125" fillId="0" borderId="10" xfId="0" applyFont="1" applyBorder="1" applyAlignment="1">
      <alignment vertical="center" wrapText="1"/>
    </xf>
    <xf numFmtId="0" fontId="125" fillId="0" borderId="12" xfId="0" applyFont="1" applyBorder="1" applyAlignment="1">
      <alignment vertical="center" wrapText="1"/>
    </xf>
    <xf numFmtId="0" fontId="125" fillId="0" borderId="29" xfId="0" applyFont="1" applyBorder="1" applyAlignment="1">
      <alignment vertical="center" wrapText="1"/>
    </xf>
    <xf numFmtId="0" fontId="125" fillId="0" borderId="29" xfId="0" applyFont="1" applyBorder="1" applyAlignment="1">
      <alignment wrapText="1"/>
    </xf>
    <xf numFmtId="0" fontId="125" fillId="0" borderId="10" xfId="0" applyFont="1" applyBorder="1" applyAlignment="1">
      <alignment wrapText="1"/>
    </xf>
    <xf numFmtId="0" fontId="125" fillId="0" borderId="31" xfId="0" applyFont="1" applyBorder="1" applyAlignment="1">
      <alignment vertical="center" wrapText="1"/>
    </xf>
    <xf numFmtId="0" fontId="125" fillId="0" borderId="18" xfId="0" applyFont="1" applyBorder="1" applyAlignment="1">
      <alignment vertical="center" wrapText="1"/>
    </xf>
    <xf numFmtId="169" fontId="139" fillId="0" borderId="19" xfId="0" applyNumberFormat="1" applyFont="1" applyBorder="1" applyAlignment="1">
      <alignment horizontal="justify" vertical="top" wrapText="1"/>
    </xf>
    <xf numFmtId="0" fontId="125" fillId="0" borderId="31" xfId="0" applyFont="1" applyBorder="1" applyAlignment="1">
      <alignment wrapText="1"/>
    </xf>
    <xf numFmtId="0" fontId="125" fillId="0" borderId="18" xfId="0" applyFont="1" applyBorder="1" applyAlignment="1">
      <alignment wrapText="1"/>
    </xf>
    <xf numFmtId="169" fontId="0" fillId="0" borderId="31" xfId="0" applyNumberFormat="1" applyFont="1" applyBorder="1" applyAlignment="1">
      <alignment wrapText="1"/>
    </xf>
    <xf numFmtId="169" fontId="0" fillId="0" borderId="19" xfId="0" applyNumberFormat="1" applyFont="1" applyBorder="1" applyAlignment="1">
      <alignment wrapText="1"/>
    </xf>
    <xf numFmtId="0" fontId="125" fillId="8" borderId="30" xfId="0" applyFont="1" applyFill="1" applyBorder="1" applyAlignment="1">
      <alignment horizontal="center" vertical="center" wrapText="1"/>
    </xf>
    <xf numFmtId="0" fontId="119" fillId="6" borderId="15" xfId="0" applyFont="1" applyFill="1" applyBorder="1" applyAlignment="1">
      <alignment horizontal="center" wrapText="1"/>
    </xf>
    <xf numFmtId="0" fontId="119" fillId="8" borderId="16" xfId="0" applyFont="1" applyFill="1" applyBorder="1" applyAlignment="1">
      <alignment horizontal="center" vertical="center" wrapText="1"/>
    </xf>
    <xf numFmtId="0" fontId="125" fillId="0" borderId="29" xfId="0" applyFont="1" applyBorder="1" applyAlignment="1">
      <alignment horizontal="center" vertical="center"/>
    </xf>
    <xf numFmtId="0" fontId="125" fillId="0" borderId="31" xfId="0" applyFont="1" applyBorder="1" applyAlignment="1">
      <alignment horizontal="center" vertical="center"/>
    </xf>
    <xf numFmtId="0" fontId="18" fillId="41" borderId="32" xfId="0" applyFont="1" applyFill="1" applyBorder="1" applyAlignment="1">
      <alignment vertical="center"/>
    </xf>
    <xf numFmtId="0" fontId="136" fillId="41" borderId="32" xfId="0" applyFont="1" applyFill="1" applyBorder="1" applyAlignment="1">
      <alignment vertical="center"/>
    </xf>
    <xf numFmtId="0" fontId="136" fillId="41" borderId="0" xfId="0" applyFont="1" applyFill="1" applyBorder="1" applyAlignment="1">
      <alignment horizontal="center" vertical="center" wrapText="1"/>
    </xf>
    <xf numFmtId="0" fontId="134" fillId="0" borderId="0" xfId="0" applyFont="1" applyAlignment="1">
      <alignment horizontal="center"/>
    </xf>
    <xf numFmtId="0" fontId="140" fillId="0" borderId="0" xfId="0" applyFont="1" applyAlignment="1">
      <alignment/>
    </xf>
    <xf numFmtId="0" fontId="134" fillId="0" borderId="0" xfId="0" applyFont="1" applyAlignment="1">
      <alignment/>
    </xf>
    <xf numFmtId="0" fontId="0" fillId="0" borderId="33" xfId="0" applyBorder="1" applyAlignment="1">
      <alignment horizontal="center"/>
    </xf>
    <xf numFmtId="0" fontId="125" fillId="0" borderId="0" xfId="0" applyFont="1" applyAlignment="1">
      <alignment/>
    </xf>
    <xf numFmtId="0" fontId="0" fillId="0" borderId="33" xfId="0" applyBorder="1" applyAlignment="1">
      <alignment/>
    </xf>
    <xf numFmtId="0" fontId="141" fillId="0" borderId="0" xfId="0" applyFont="1" applyBorder="1" applyAlignment="1">
      <alignment vertical="center" wrapText="1"/>
    </xf>
    <xf numFmtId="0" fontId="0" fillId="0" borderId="0" xfId="0" applyFont="1" applyAlignment="1">
      <alignment vertical="center"/>
    </xf>
    <xf numFmtId="169" fontId="123" fillId="0" borderId="0" xfId="0" applyNumberFormat="1" applyFont="1" applyAlignment="1">
      <alignment vertical="center"/>
    </xf>
    <xf numFmtId="0" fontId="123" fillId="0" borderId="0" xfId="0" applyFont="1" applyFill="1" applyAlignment="1">
      <alignment horizontal="left"/>
    </xf>
    <xf numFmtId="169" fontId="123" fillId="0" borderId="0" xfId="0" applyNumberFormat="1" applyFont="1" applyFill="1" applyAlignment="1">
      <alignment horizontal="left"/>
    </xf>
    <xf numFmtId="0" fontId="123" fillId="0" borderId="0" xfId="0" applyFont="1" applyFill="1" applyBorder="1" applyAlignment="1">
      <alignment horizontal="left"/>
    </xf>
    <xf numFmtId="0" fontId="123" fillId="0" borderId="0" xfId="0" applyFont="1" applyFill="1" applyBorder="1" applyAlignment="1">
      <alignment horizontal="center" wrapText="1"/>
    </xf>
    <xf numFmtId="169" fontId="123" fillId="0" borderId="0" xfId="0" applyNumberFormat="1" applyFont="1" applyFill="1" applyBorder="1" applyAlignment="1">
      <alignment horizontal="left"/>
    </xf>
    <xf numFmtId="0" fontId="125" fillId="0" borderId="0" xfId="0" applyFont="1" applyFill="1" applyBorder="1" applyAlignment="1">
      <alignment horizontal="left"/>
    </xf>
    <xf numFmtId="0" fontId="142" fillId="0" borderId="0" xfId="0" applyFont="1" applyAlignment="1">
      <alignment vertical="center"/>
    </xf>
    <xf numFmtId="169" fontId="142" fillId="0" borderId="0" xfId="0" applyNumberFormat="1" applyFont="1" applyAlignment="1">
      <alignment vertical="center"/>
    </xf>
    <xf numFmtId="169" fontId="0" fillId="0" borderId="0" xfId="0" applyNumberFormat="1" applyFont="1" applyFill="1" applyAlignment="1">
      <alignment vertical="center"/>
    </xf>
    <xf numFmtId="10" fontId="136" fillId="0" borderId="0" xfId="0" applyNumberFormat="1" applyFont="1" applyFill="1" applyAlignment="1">
      <alignment horizontal="center" vertical="center"/>
    </xf>
    <xf numFmtId="169" fontId="123" fillId="0" borderId="0" xfId="0" applyNumberFormat="1" applyFont="1" applyFill="1" applyAlignment="1">
      <alignment vertical="center"/>
    </xf>
    <xf numFmtId="169" fontId="0" fillId="0" borderId="29" xfId="0" applyNumberFormat="1" applyFont="1" applyBorder="1" applyAlignment="1">
      <alignment vertical="center"/>
    </xf>
    <xf numFmtId="0" fontId="123" fillId="0" borderId="0" xfId="0" applyFont="1" applyAlignment="1">
      <alignment vertical="center" wrapText="1"/>
    </xf>
    <xf numFmtId="0" fontId="0" fillId="0" borderId="0" xfId="0" applyFont="1" applyFill="1" applyBorder="1" applyAlignment="1">
      <alignment vertical="center"/>
    </xf>
    <xf numFmtId="169" fontId="0" fillId="0" borderId="15" xfId="53" applyNumberFormat="1" applyFont="1" applyFill="1" applyBorder="1" applyAlignment="1">
      <alignment vertical="center"/>
    </xf>
    <xf numFmtId="10" fontId="136" fillId="0" borderId="16" xfId="0" applyNumberFormat="1" applyFont="1" applyFill="1" applyBorder="1" applyAlignment="1">
      <alignment horizontal="center" vertical="center"/>
    </xf>
    <xf numFmtId="0" fontId="0" fillId="0" borderId="0" xfId="0" applyBorder="1" applyAlignment="1">
      <alignment wrapText="1"/>
    </xf>
    <xf numFmtId="0" fontId="123" fillId="0" borderId="0" xfId="0" applyFont="1" applyBorder="1" applyAlignment="1">
      <alignment vertical="center" wrapText="1"/>
    </xf>
    <xf numFmtId="0" fontId="0" fillId="0" borderId="0" xfId="0" applyBorder="1" applyAlignment="1">
      <alignment horizontal="left" vertical="center" wrapText="1"/>
    </xf>
    <xf numFmtId="0" fontId="2" fillId="0" borderId="0" xfId="36" applyAlignment="1">
      <alignment horizontal="right" vertical="center"/>
    </xf>
    <xf numFmtId="0" fontId="125" fillId="0" borderId="0" xfId="0" applyFont="1" applyFill="1" applyAlignment="1">
      <alignment horizontal="center" vertical="center" wrapText="1"/>
    </xf>
    <xf numFmtId="0" fontId="31" fillId="0" borderId="0" xfId="49" applyFont="1" applyFill="1" applyBorder="1" applyAlignment="1">
      <alignment horizontal="left" vertical="center" wrapText="1"/>
      <protection/>
    </xf>
    <xf numFmtId="0" fontId="2" fillId="0" borderId="0" xfId="36" applyFill="1" applyAlignment="1">
      <alignment horizontal="right" vertical="center"/>
    </xf>
    <xf numFmtId="0" fontId="123" fillId="0" borderId="0" xfId="0" applyFont="1" applyFill="1" applyAlignment="1">
      <alignment horizontal="left" vertical="center" wrapText="1" indent="1"/>
    </xf>
    <xf numFmtId="0" fontId="143" fillId="0" borderId="0" xfId="0" applyFont="1" applyFill="1" applyAlignment="1">
      <alignment horizontal="right" vertical="center"/>
    </xf>
    <xf numFmtId="0" fontId="56" fillId="35" borderId="12" xfId="0" applyFont="1" applyFill="1" applyBorder="1" applyAlignment="1" applyProtection="1">
      <alignment horizontal="center" vertical="center"/>
      <protection/>
    </xf>
    <xf numFmtId="0" fontId="72" fillId="36" borderId="34" xfId="0" applyFont="1" applyFill="1" applyBorder="1" applyAlignment="1" applyProtection="1">
      <alignment vertical="center"/>
      <protection/>
    </xf>
    <xf numFmtId="0" fontId="128" fillId="0" borderId="0" xfId="0" applyFont="1" applyFill="1" applyAlignment="1">
      <alignment/>
    </xf>
    <xf numFmtId="0" fontId="128" fillId="0" borderId="0" xfId="0" applyFont="1" applyFill="1" applyAlignment="1" applyProtection="1">
      <alignment vertical="center"/>
      <protection/>
    </xf>
    <xf numFmtId="0" fontId="144" fillId="42" borderId="35" xfId="0" applyFont="1" applyFill="1" applyBorder="1" applyAlignment="1" applyProtection="1">
      <alignment horizontal="center" vertical="center"/>
      <protection/>
    </xf>
    <xf numFmtId="0" fontId="125" fillId="0" borderId="0" xfId="0" applyFont="1" applyFill="1" applyBorder="1" applyAlignment="1">
      <alignment horizontal="center" vertical="center" wrapText="1"/>
    </xf>
    <xf numFmtId="0" fontId="6" fillId="0" borderId="0" xfId="0" applyFont="1" applyAlignment="1">
      <alignment horizontal="right" indent="1"/>
    </xf>
    <xf numFmtId="0" fontId="6" fillId="0" borderId="0" xfId="0" applyFont="1" applyAlignment="1" applyProtection="1">
      <alignment horizontal="right" vertical="top" wrapText="1" indent="1"/>
      <protection/>
    </xf>
    <xf numFmtId="0" fontId="136" fillId="0" borderId="0"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119" fillId="0" borderId="10" xfId="0" applyFont="1" applyBorder="1" applyAlignment="1">
      <alignment horizontal="center" vertical="center"/>
    </xf>
    <xf numFmtId="0" fontId="125" fillId="7" borderId="36" xfId="0" applyFont="1" applyFill="1" applyBorder="1" applyAlignment="1">
      <alignment horizontal="center" vertical="center"/>
    </xf>
    <xf numFmtId="0" fontId="125" fillId="13" borderId="22" xfId="0" applyFont="1" applyFill="1" applyBorder="1" applyAlignment="1">
      <alignment horizontal="center" vertical="center"/>
    </xf>
    <xf numFmtId="0" fontId="125" fillId="0" borderId="0" xfId="0" applyFont="1" applyFill="1" applyAlignment="1">
      <alignment horizontal="right" vertical="center" indent="1"/>
    </xf>
    <xf numFmtId="0" fontId="105" fillId="43" borderId="10" xfId="0" applyFont="1" applyFill="1" applyBorder="1" applyAlignment="1">
      <alignment horizontal="center"/>
    </xf>
    <xf numFmtId="0" fontId="125" fillId="0" borderId="10" xfId="0" applyFont="1" applyBorder="1" applyAlignment="1">
      <alignment horizontal="center"/>
    </xf>
    <xf numFmtId="0" fontId="123" fillId="0" borderId="0" xfId="0" applyFont="1" applyAlignment="1">
      <alignment horizontal="center" vertical="center"/>
    </xf>
    <xf numFmtId="0" fontId="129" fillId="5" borderId="30" xfId="0" applyFont="1" applyFill="1" applyBorder="1" applyAlignment="1">
      <alignment horizontal="right" vertical="center"/>
    </xf>
    <xf numFmtId="0" fontId="125" fillId="0" borderId="0" xfId="0" applyFont="1" applyFill="1" applyAlignment="1">
      <alignment horizontal="center" vertical="center"/>
    </xf>
    <xf numFmtId="0" fontId="0" fillId="0" borderId="37" xfId="0" applyBorder="1" applyAlignment="1">
      <alignment/>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22" xfId="0" applyBorder="1" applyAlignment="1">
      <alignment/>
    </xf>
    <xf numFmtId="0" fontId="0" fillId="0" borderId="40" xfId="0" applyBorder="1" applyAlignment="1">
      <alignment/>
    </xf>
    <xf numFmtId="178" fontId="129" fillId="8" borderId="41" xfId="0" applyNumberFormat="1" applyFont="1" applyFill="1" applyBorder="1" applyAlignment="1">
      <alignment horizontal="right" vertical="center"/>
    </xf>
    <xf numFmtId="178" fontId="125" fillId="8" borderId="22" xfId="0" applyNumberFormat="1" applyFont="1" applyFill="1" applyBorder="1" applyAlignment="1">
      <alignment horizontal="center" vertical="center"/>
    </xf>
    <xf numFmtId="178" fontId="125" fillId="8" borderId="40" xfId="0" applyNumberFormat="1" applyFont="1" applyFill="1" applyBorder="1" applyAlignment="1">
      <alignment horizontal="center" vertical="center"/>
    </xf>
    <xf numFmtId="0" fontId="125" fillId="13" borderId="36" xfId="0" applyFont="1" applyFill="1" applyBorder="1" applyAlignment="1">
      <alignment horizontal="center" vertical="center"/>
    </xf>
    <xf numFmtId="0" fontId="125" fillId="7" borderId="15" xfId="0" applyFont="1" applyFill="1" applyBorder="1" applyAlignment="1">
      <alignment horizontal="center" vertical="center"/>
    </xf>
    <xf numFmtId="0" fontId="125" fillId="7" borderId="18" xfId="0" applyFont="1" applyFill="1" applyBorder="1" applyAlignment="1">
      <alignment horizontal="center" vertical="center"/>
    </xf>
    <xf numFmtId="0" fontId="125" fillId="13" borderId="15" xfId="0" applyFont="1" applyFill="1" applyBorder="1" applyAlignment="1">
      <alignment horizontal="center" vertical="center"/>
    </xf>
    <xf numFmtId="0" fontId="125" fillId="13" borderId="18" xfId="0" applyFont="1" applyFill="1" applyBorder="1" applyAlignment="1">
      <alignment horizontal="center" vertical="center"/>
    </xf>
    <xf numFmtId="0" fontId="125" fillId="7" borderId="22" xfId="0" applyFont="1" applyFill="1" applyBorder="1" applyAlignment="1">
      <alignment horizontal="center" vertical="center"/>
    </xf>
    <xf numFmtId="0" fontId="123" fillId="0" borderId="10" xfId="0" applyFont="1" applyBorder="1" applyAlignment="1">
      <alignment horizontal="center" vertical="center"/>
    </xf>
    <xf numFmtId="0" fontId="145" fillId="0" borderId="10" xfId="0" applyFont="1" applyBorder="1" applyAlignment="1">
      <alignment horizontal="center" vertical="center"/>
    </xf>
    <xf numFmtId="0" fontId="134" fillId="0" borderId="0" xfId="0" applyFont="1" applyAlignment="1">
      <alignment horizontal="center" vertical="center"/>
    </xf>
    <xf numFmtId="0" fontId="140" fillId="2" borderId="10" xfId="0" applyFont="1" applyFill="1" applyBorder="1" applyAlignment="1">
      <alignment horizontal="center" vertical="center"/>
    </xf>
    <xf numFmtId="0" fontId="125" fillId="0" borderId="0" xfId="0" applyFont="1" applyFill="1" applyBorder="1" applyAlignment="1">
      <alignment horizontal="center" vertical="center"/>
    </xf>
    <xf numFmtId="0" fontId="136" fillId="13" borderId="42" xfId="0" applyFont="1" applyFill="1" applyBorder="1" applyAlignment="1">
      <alignment horizontal="center" vertical="center" wrapText="1"/>
    </xf>
    <xf numFmtId="0" fontId="125" fillId="0" borderId="43" xfId="0" applyFont="1" applyFill="1" applyBorder="1" applyAlignment="1">
      <alignment horizontal="center" vertical="center" wrapText="1"/>
    </xf>
    <xf numFmtId="0" fontId="146" fillId="0" borderId="0" xfId="0" applyFont="1" applyFill="1" applyAlignment="1">
      <alignment horizontal="left" vertical="center" wrapText="1"/>
    </xf>
    <xf numFmtId="0" fontId="147" fillId="0" borderId="36" xfId="0" applyFont="1" applyFill="1" applyBorder="1" applyAlignment="1">
      <alignment horizontal="center" vertical="center"/>
    </xf>
    <xf numFmtId="0" fontId="119" fillId="0" borderId="10" xfId="0" applyFont="1" applyBorder="1" applyAlignment="1">
      <alignment horizontal="center" vertical="center"/>
    </xf>
    <xf numFmtId="0" fontId="0" fillId="0" borderId="10" xfId="0" applyBorder="1" applyAlignment="1">
      <alignment horizontal="center" vertical="center"/>
    </xf>
    <xf numFmtId="0" fontId="142" fillId="13" borderId="10" xfId="0" applyFont="1" applyFill="1" applyBorder="1" applyAlignment="1">
      <alignment vertical="center"/>
    </xf>
    <xf numFmtId="0" fontId="148" fillId="0" borderId="0" xfId="0" applyFont="1" applyAlignment="1">
      <alignment horizontal="center" vertical="center"/>
    </xf>
    <xf numFmtId="0" fontId="123" fillId="0" borderId="0" xfId="0" applyFont="1" applyFill="1" applyBorder="1" applyAlignment="1">
      <alignment horizontal="justify" vertical="top"/>
    </xf>
    <xf numFmtId="0" fontId="0" fillId="0" borderId="10" xfId="0" applyBorder="1" applyAlignment="1">
      <alignment horizontal="center" vertical="center"/>
    </xf>
    <xf numFmtId="0" fontId="0" fillId="36" borderId="10" xfId="0" applyFill="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Fill="1" applyBorder="1" applyAlignment="1">
      <alignment vertical="center"/>
    </xf>
    <xf numFmtId="0" fontId="0" fillId="0" borderId="0" xfId="0" applyFill="1" applyBorder="1" applyAlignment="1">
      <alignment/>
    </xf>
    <xf numFmtId="0" fontId="149" fillId="0" borderId="10" xfId="0" applyFont="1" applyFill="1" applyBorder="1" applyAlignment="1">
      <alignment horizontal="center" vertical="center"/>
    </xf>
    <xf numFmtId="0" fontId="108" fillId="43" borderId="10" xfId="0" applyFont="1" applyFill="1" applyBorder="1" applyAlignment="1">
      <alignment horizontal="center"/>
    </xf>
    <xf numFmtId="0" fontId="0" fillId="0" borderId="10" xfId="0" applyBorder="1" applyAlignment="1">
      <alignment vertical="center"/>
    </xf>
    <xf numFmtId="0" fontId="0" fillId="0" borderId="10" xfId="0" applyFont="1" applyBorder="1" applyAlignment="1">
      <alignment horizontal="left" vertical="center"/>
    </xf>
    <xf numFmtId="0" fontId="125" fillId="0" borderId="10" xfId="0" applyFont="1" applyBorder="1" applyAlignment="1">
      <alignment horizontal="center" vertical="center"/>
    </xf>
    <xf numFmtId="0" fontId="141" fillId="0" borderId="0" xfId="0" applyFont="1" applyFill="1" applyBorder="1" applyAlignment="1">
      <alignment/>
    </xf>
    <xf numFmtId="0" fontId="119"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xf>
    <xf numFmtId="0" fontId="108" fillId="43" borderId="10" xfId="0" applyFont="1" applyFill="1" applyBorder="1" applyAlignment="1">
      <alignment horizontal="center" vertical="center"/>
    </xf>
    <xf numFmtId="0" fontId="125" fillId="0" borderId="10" xfId="0" applyFont="1" applyFill="1" applyBorder="1" applyAlignment="1">
      <alignment horizontal="center" vertical="center"/>
    </xf>
    <xf numFmtId="0" fontId="119" fillId="0" borderId="30" xfId="0" applyFont="1" applyFill="1" applyBorder="1" applyAlignment="1">
      <alignment horizontal="center" vertical="center" wrapText="1"/>
    </xf>
    <xf numFmtId="0" fontId="119" fillId="0" borderId="15" xfId="0" applyFont="1" applyFill="1" applyBorder="1" applyAlignment="1">
      <alignment horizontal="center" vertical="center" wrapText="1"/>
    </xf>
    <xf numFmtId="0" fontId="150" fillId="44" borderId="0" xfId="0" applyFont="1" applyFill="1" applyBorder="1" applyAlignment="1">
      <alignment/>
    </xf>
    <xf numFmtId="0" fontId="0" fillId="0" borderId="0" xfId="0" applyFill="1" applyBorder="1" applyAlignment="1">
      <alignment vertical="top"/>
    </xf>
    <xf numFmtId="0" fontId="125" fillId="0" borderId="0" xfId="0" applyFont="1" applyAlignment="1">
      <alignment textRotation="45"/>
    </xf>
    <xf numFmtId="0" fontId="125" fillId="0" borderId="0" xfId="0" applyFont="1" applyAlignment="1">
      <alignment horizontal="center" vertical="center" textRotation="45"/>
    </xf>
    <xf numFmtId="178" fontId="125" fillId="0" borderId="0" xfId="0" applyNumberFormat="1" applyFont="1" applyAlignment="1">
      <alignment horizontal="center" vertical="center" textRotation="45"/>
    </xf>
    <xf numFmtId="0" fontId="125" fillId="0" borderId="0" xfId="0" applyFont="1" applyFill="1" applyAlignment="1">
      <alignment textRotation="45"/>
    </xf>
    <xf numFmtId="0" fontId="119" fillId="0" borderId="10" xfId="0" applyFont="1" applyBorder="1" applyAlignment="1">
      <alignment horizontal="center" vertical="center"/>
    </xf>
    <xf numFmtId="0" fontId="108" fillId="43" borderId="10" xfId="0" applyFont="1" applyFill="1" applyBorder="1" applyAlignment="1">
      <alignment horizontal="center"/>
    </xf>
    <xf numFmtId="0" fontId="137" fillId="0" borderId="0" xfId="0" applyFont="1" applyFill="1" applyAlignment="1">
      <alignment horizontal="right" vertical="center"/>
    </xf>
    <xf numFmtId="0" fontId="26" fillId="0" borderId="0" xfId="36" applyFont="1" applyFill="1" applyAlignment="1">
      <alignment horizontal="right" vertical="center"/>
    </xf>
    <xf numFmtId="0" fontId="26" fillId="0" borderId="0" xfId="36" applyFont="1" applyAlignment="1">
      <alignment horizontal="right" vertical="center"/>
    </xf>
    <xf numFmtId="0" fontId="123" fillId="0" borderId="0" xfId="0" applyFont="1" applyAlignment="1">
      <alignment/>
    </xf>
    <xf numFmtId="0" fontId="136" fillId="0" borderId="0" xfId="0" applyFont="1" applyFill="1" applyAlignment="1">
      <alignment horizontal="left" vertical="center" wrapText="1" indent="1"/>
    </xf>
    <xf numFmtId="0" fontId="26" fillId="0" borderId="0" xfId="36" applyFont="1" applyFill="1" applyAlignment="1">
      <alignment horizontal="right" vertical="center" wrapText="1"/>
    </xf>
    <xf numFmtId="0" fontId="6" fillId="33" borderId="12" xfId="0" applyFont="1" applyFill="1" applyBorder="1" applyAlignment="1" applyProtection="1">
      <alignment horizontal="right" vertical="center"/>
      <protection/>
    </xf>
    <xf numFmtId="0" fontId="27" fillId="0" borderId="0" xfId="0" applyFont="1" applyAlignment="1">
      <alignment horizontal="center" vertical="center"/>
    </xf>
    <xf numFmtId="0" fontId="126" fillId="0" borderId="22" xfId="0" applyFont="1" applyBorder="1" applyAlignment="1">
      <alignment/>
    </xf>
    <xf numFmtId="0" fontId="31" fillId="45" borderId="42" xfId="0" applyFont="1" applyFill="1" applyBorder="1" applyAlignment="1" applyProtection="1">
      <alignment horizontal="center" vertical="center" wrapText="1"/>
      <protection/>
    </xf>
    <xf numFmtId="0" fontId="27" fillId="0" borderId="44" xfId="0" applyFont="1" applyBorder="1" applyAlignment="1">
      <alignment horizontal="center" vertical="center"/>
    </xf>
    <xf numFmtId="0" fontId="31" fillId="45" borderId="45" xfId="0" applyFont="1" applyFill="1" applyBorder="1" applyAlignment="1" applyProtection="1">
      <alignment horizontal="center" vertical="center" wrapText="1"/>
      <protection/>
    </xf>
    <xf numFmtId="0" fontId="27" fillId="0" borderId="43" xfId="0" applyFont="1" applyBorder="1" applyAlignment="1">
      <alignment horizontal="center" vertical="center"/>
    </xf>
    <xf numFmtId="0" fontId="146" fillId="0" borderId="0" xfId="0" applyFont="1" applyFill="1" applyAlignment="1">
      <alignment horizontal="left" vertical="center"/>
    </xf>
    <xf numFmtId="0" fontId="119" fillId="0" borderId="0" xfId="0" applyFont="1" applyFill="1" applyBorder="1" applyAlignment="1">
      <alignment horizontal="left" vertical="center" wrapText="1"/>
    </xf>
    <xf numFmtId="0" fontId="130" fillId="0" borderId="0" xfId="0" applyFont="1" applyFill="1" applyAlignment="1">
      <alignment/>
    </xf>
    <xf numFmtId="0" fontId="61" fillId="0" borderId="0" xfId="0" applyFont="1" applyFill="1" applyBorder="1" applyAlignment="1" applyProtection="1">
      <alignment horizontal="left" vertical="center" wrapText="1"/>
      <protection/>
    </xf>
    <xf numFmtId="0" fontId="151" fillId="0" borderId="0" xfId="0" applyFont="1" applyFill="1" applyAlignment="1">
      <alignment horizontal="center" vertical="center"/>
    </xf>
    <xf numFmtId="0" fontId="151" fillId="0" borderId="0" xfId="0" applyFont="1" applyFill="1" applyBorder="1" applyAlignment="1">
      <alignment horizontal="center" vertical="center"/>
    </xf>
    <xf numFmtId="0" fontId="144" fillId="0" borderId="0" xfId="64" applyFont="1" applyFill="1" applyBorder="1" applyAlignment="1" applyProtection="1">
      <alignment horizontal="center" vertical="center"/>
      <protection/>
    </xf>
    <xf numFmtId="0" fontId="152" fillId="0" borderId="0" xfId="36" applyFont="1" applyFill="1" applyBorder="1" applyAlignment="1" applyProtection="1">
      <alignment horizontal="center" vertical="center"/>
      <protection/>
    </xf>
    <xf numFmtId="0" fontId="130" fillId="0" borderId="0" xfId="0" applyFont="1" applyFill="1" applyAlignment="1" applyProtection="1">
      <alignment vertical="center"/>
      <protection/>
    </xf>
    <xf numFmtId="0" fontId="130" fillId="0" borderId="0" xfId="0" applyFont="1" applyFill="1" applyAlignment="1" applyProtection="1">
      <alignment/>
      <protection/>
    </xf>
    <xf numFmtId="0" fontId="151" fillId="7" borderId="10" xfId="0" applyFont="1" applyFill="1" applyBorder="1" applyAlignment="1">
      <alignment horizontal="center" vertical="center"/>
    </xf>
    <xf numFmtId="0" fontId="81" fillId="0" borderId="0" xfId="64" applyFont="1" applyFill="1" applyBorder="1" applyAlignment="1" applyProtection="1">
      <alignment horizontal="right" vertical="center"/>
      <protection/>
    </xf>
    <xf numFmtId="0" fontId="145" fillId="0" borderId="0" xfId="0" applyFont="1" applyFill="1" applyBorder="1" applyAlignment="1">
      <alignment horizontal="center" vertical="center" wrapText="1"/>
    </xf>
    <xf numFmtId="0" fontId="123" fillId="0" borderId="0" xfId="0" applyFont="1" applyFill="1" applyBorder="1" applyAlignment="1">
      <alignment horizontal="center" vertical="center" wrapText="1"/>
    </xf>
    <xf numFmtId="0" fontId="119" fillId="0" borderId="10" xfId="0" applyFont="1" applyFill="1" applyBorder="1" applyAlignment="1">
      <alignment horizontal="center" vertical="center"/>
    </xf>
    <xf numFmtId="0" fontId="119" fillId="0" borderId="10" xfId="0" applyFont="1" applyFill="1" applyBorder="1" applyAlignment="1">
      <alignment vertical="center"/>
    </xf>
    <xf numFmtId="0" fontId="138" fillId="0" borderId="0" xfId="0" applyFont="1" applyFill="1" applyBorder="1" applyAlignment="1">
      <alignment horizontal="left" vertical="center"/>
    </xf>
    <xf numFmtId="0" fontId="153" fillId="0" borderId="0" xfId="0" applyFont="1" applyAlignment="1">
      <alignment/>
    </xf>
    <xf numFmtId="0" fontId="125" fillId="0" borderId="10" xfId="0" applyFont="1" applyFill="1" applyBorder="1" applyAlignment="1">
      <alignment horizontal="center"/>
    </xf>
    <xf numFmtId="0" fontId="125"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vertical="center"/>
    </xf>
    <xf numFmtId="0" fontId="0" fillId="0" borderId="10" xfId="0" applyBorder="1" applyAlignment="1">
      <alignment horizontal="left"/>
    </xf>
    <xf numFmtId="0" fontId="0" fillId="0" borderId="12"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12"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0" xfId="0" applyBorder="1" applyAlignment="1">
      <alignment horizontal="left" vertical="center"/>
    </xf>
    <xf numFmtId="0" fontId="108" fillId="43" borderId="10" xfId="0" applyFont="1" applyFill="1" applyBorder="1" applyAlignment="1">
      <alignment horizontal="center"/>
    </xf>
    <xf numFmtId="0" fontId="0" fillId="0" borderId="10" xfId="0" applyFont="1" applyBorder="1" applyAlignment="1">
      <alignment horizontal="left" vertical="center"/>
    </xf>
    <xf numFmtId="0" fontId="154" fillId="0" borderId="0" xfId="0" applyFont="1" applyAlignment="1">
      <alignment horizontal="justify"/>
    </xf>
    <xf numFmtId="0" fontId="153" fillId="0" borderId="0" xfId="0" applyFont="1" applyAlignment="1">
      <alignment/>
    </xf>
    <xf numFmtId="0" fontId="61" fillId="0" borderId="0" xfId="0" applyFont="1" applyFill="1" applyBorder="1" applyAlignment="1" applyProtection="1">
      <alignment horizontal="center" vertical="center" wrapText="1"/>
      <protection/>
    </xf>
    <xf numFmtId="0" fontId="64" fillId="0" borderId="0" xfId="0" applyFont="1" applyFill="1" applyBorder="1" applyAlignment="1" applyProtection="1">
      <alignment horizontal="left" vertical="center" wrapText="1"/>
      <protection/>
    </xf>
    <xf numFmtId="0" fontId="61" fillId="0" borderId="0" xfId="64" applyFont="1" applyFill="1" applyBorder="1" applyAlignment="1" applyProtection="1">
      <alignment horizontal="center" vertical="center"/>
      <protection/>
    </xf>
    <xf numFmtId="0" fontId="154" fillId="0" borderId="0" xfId="0" applyFont="1" applyFill="1" applyAlignment="1">
      <alignment horizontal="justify"/>
    </xf>
    <xf numFmtId="0" fontId="64" fillId="0" borderId="0" xfId="0" applyFont="1" applyFill="1" applyBorder="1" applyAlignment="1" applyProtection="1">
      <alignment vertical="center" wrapText="1"/>
      <protection/>
    </xf>
    <xf numFmtId="0" fontId="0" fillId="43" borderId="10" xfId="0" applyFill="1" applyBorder="1" applyAlignment="1">
      <alignment/>
    </xf>
    <xf numFmtId="0" fontId="0" fillId="0" borderId="10" xfId="0" applyFill="1" applyBorder="1" applyAlignment="1">
      <alignment/>
    </xf>
    <xf numFmtId="0" fontId="155" fillId="0" borderId="0" xfId="0" applyFont="1" applyFill="1" applyBorder="1" applyAlignment="1" applyProtection="1">
      <alignment horizontal="left" vertical="center" wrapText="1"/>
      <protection/>
    </xf>
    <xf numFmtId="0" fontId="153" fillId="0" borderId="0" xfId="0" applyFont="1" applyFill="1" applyAlignment="1">
      <alignment/>
    </xf>
    <xf numFmtId="0" fontId="64" fillId="0" borderId="10" xfId="0" applyFont="1" applyFill="1" applyBorder="1" applyAlignment="1" applyProtection="1">
      <alignment horizontal="center" vertical="center" wrapText="1"/>
      <protection/>
    </xf>
    <xf numFmtId="0" fontId="0" fillId="36" borderId="0" xfId="0" applyFill="1" applyAlignment="1">
      <alignment/>
    </xf>
    <xf numFmtId="0" fontId="130" fillId="0" borderId="0" xfId="0" applyFont="1" applyAlignment="1">
      <alignment vertical="center"/>
    </xf>
    <xf numFmtId="0" fontId="130" fillId="36" borderId="0" xfId="0" applyFont="1" applyFill="1" applyAlignment="1">
      <alignment vertical="center"/>
    </xf>
    <xf numFmtId="0" fontId="125" fillId="7" borderId="20" xfId="0" applyFont="1" applyFill="1" applyBorder="1" applyAlignment="1">
      <alignment horizontal="center" vertical="center"/>
    </xf>
    <xf numFmtId="0" fontId="125" fillId="7" borderId="21" xfId="0" applyFont="1" applyFill="1" applyBorder="1" applyAlignment="1">
      <alignment horizontal="center" vertical="center"/>
    </xf>
    <xf numFmtId="0" fontId="0" fillId="0" borderId="0" xfId="0" applyAlignment="1">
      <alignment horizontal="justify" vertical="center" wrapText="1"/>
    </xf>
    <xf numFmtId="0" fontId="143" fillId="0" borderId="0" xfId="0" applyFont="1" applyFill="1" applyAlignment="1">
      <alignment horizontal="left" vertical="center" indent="1"/>
    </xf>
    <xf numFmtId="0" fontId="119" fillId="0" borderId="10" xfId="0" applyFont="1" applyBorder="1" applyAlignment="1">
      <alignment horizontal="center" vertical="center"/>
    </xf>
    <xf numFmtId="0" fontId="150" fillId="44" borderId="0" xfId="0" applyFont="1" applyFill="1" applyBorder="1" applyAlignment="1">
      <alignment horizontal="center" vertical="center"/>
    </xf>
    <xf numFmtId="0" fontId="31" fillId="0" borderId="0" xfId="49" applyFont="1" applyFill="1" applyBorder="1" applyAlignment="1">
      <alignment horizontal="center" vertical="center" wrapText="1"/>
      <protection/>
    </xf>
    <xf numFmtId="182" fontId="65" fillId="39" borderId="10" xfId="44" applyNumberFormat="1" applyFont="1" applyFill="1" applyBorder="1" applyAlignment="1" applyProtection="1">
      <alignment horizontal="right" vertical="center" wrapText="1"/>
      <protection/>
    </xf>
    <xf numFmtId="0" fontId="156" fillId="46" borderId="10" xfId="0" applyFont="1" applyFill="1" applyBorder="1" applyAlignment="1">
      <alignment horizontal="center" vertical="center" wrapText="1"/>
    </xf>
    <xf numFmtId="0" fontId="0" fillId="0" borderId="0" xfId="0" applyFill="1" applyBorder="1" applyAlignment="1">
      <alignment vertical="center" wrapText="1"/>
    </xf>
    <xf numFmtId="179" fontId="0" fillId="0" borderId="0" xfId="0" applyNumberForma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horizontal="left" vertical="center" wrapText="1"/>
    </xf>
    <xf numFmtId="0" fontId="0" fillId="0" borderId="48" xfId="0" applyFill="1" applyBorder="1" applyAlignment="1">
      <alignment vertical="center" wrapText="1"/>
    </xf>
    <xf numFmtId="179" fontId="0" fillId="0" borderId="0" xfId="0" applyNumberFormat="1" applyFill="1" applyAlignment="1">
      <alignment vertical="center" wrapText="1"/>
    </xf>
    <xf numFmtId="0" fontId="0" fillId="0" borderId="0" xfId="0" applyBorder="1" applyAlignment="1">
      <alignment vertical="center" wrapText="1"/>
    </xf>
    <xf numFmtId="0" fontId="125" fillId="0" borderId="0" xfId="0" applyFont="1" applyBorder="1" applyAlignment="1">
      <alignment vertical="center" wrapText="1"/>
    </xf>
    <xf numFmtId="0" fontId="125" fillId="0" borderId="0" xfId="0" applyFont="1" applyBorder="1" applyAlignment="1">
      <alignment wrapText="1"/>
    </xf>
    <xf numFmtId="179" fontId="6" fillId="47" borderId="16" xfId="54" applyNumberFormat="1" applyFont="1" applyFill="1" applyBorder="1" applyAlignment="1">
      <alignment horizontal="center" vertical="center" wrapText="1"/>
    </xf>
    <xf numFmtId="179" fontId="86" fillId="0" borderId="0" xfId="54" applyNumberFormat="1" applyFont="1" applyFill="1" applyBorder="1" applyAlignment="1">
      <alignment vertical="center" wrapText="1"/>
    </xf>
    <xf numFmtId="179" fontId="6" fillId="0" borderId="0" xfId="54" applyNumberFormat="1" applyFont="1" applyFill="1" applyBorder="1" applyAlignment="1">
      <alignment vertical="center" wrapText="1"/>
    </xf>
    <xf numFmtId="179" fontId="157" fillId="0" borderId="0" xfId="0" applyNumberFormat="1" applyFont="1" applyBorder="1" applyAlignment="1">
      <alignment vertical="center" wrapText="1"/>
    </xf>
    <xf numFmtId="179" fontId="0" fillId="0" borderId="0" xfId="0" applyNumberFormat="1" applyBorder="1" applyAlignment="1">
      <alignment vertical="center" wrapText="1"/>
    </xf>
    <xf numFmtId="179" fontId="6" fillId="47" borderId="43" xfId="54" applyNumberFormat="1" applyFont="1" applyFill="1" applyBorder="1" applyAlignment="1">
      <alignment horizontal="center" vertical="center" wrapText="1"/>
    </xf>
    <xf numFmtId="43" fontId="0" fillId="0" borderId="0" xfId="0" applyNumberFormat="1" applyBorder="1" applyAlignment="1">
      <alignment wrapText="1"/>
    </xf>
    <xf numFmtId="179" fontId="65" fillId="0" borderId="0" xfId="54" applyNumberFormat="1" applyFont="1" applyFill="1" applyBorder="1" applyAlignment="1">
      <alignment horizontal="center" vertical="center" wrapText="1"/>
    </xf>
    <xf numFmtId="0" fontId="125" fillId="0" borderId="49" xfId="0" applyFont="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179" fontId="0" fillId="0" borderId="0" xfId="0" applyNumberFormat="1" applyAlignment="1">
      <alignment horizontal="left" vertical="center" wrapText="1"/>
    </xf>
    <xf numFmtId="0" fontId="136" fillId="0" borderId="0" xfId="0" applyFont="1" applyFill="1" applyBorder="1" applyAlignment="1">
      <alignment vertical="center" wrapText="1"/>
    </xf>
    <xf numFmtId="0" fontId="123" fillId="0" borderId="0" xfId="0" applyFont="1" applyFill="1" applyBorder="1" applyAlignment="1">
      <alignment vertical="center" wrapText="1"/>
    </xf>
    <xf numFmtId="0" fontId="125" fillId="0" borderId="49" xfId="0" applyFont="1" applyFill="1" applyBorder="1" applyAlignment="1">
      <alignment horizontal="center" vertical="center" wrapText="1"/>
    </xf>
    <xf numFmtId="0" fontId="123" fillId="0" borderId="0" xfId="0" applyFont="1" applyFill="1" applyBorder="1" applyAlignment="1">
      <alignment horizontal="left" vertical="center" wrapText="1"/>
    </xf>
    <xf numFmtId="0" fontId="123" fillId="0" borderId="0" xfId="0" applyFont="1" applyFill="1" applyAlignment="1">
      <alignment vertical="center" wrapText="1"/>
    </xf>
    <xf numFmtId="179" fontId="123" fillId="0" borderId="0" xfId="0" applyNumberFormat="1" applyFont="1" applyFill="1" applyAlignment="1">
      <alignment vertical="center" wrapText="1"/>
    </xf>
    <xf numFmtId="0" fontId="150" fillId="0" borderId="0" xfId="0" applyFont="1" applyBorder="1" applyAlignment="1">
      <alignment vertical="center" wrapText="1"/>
    </xf>
    <xf numFmtId="0" fontId="0" fillId="0" borderId="0" xfId="0" applyFill="1" applyAlignment="1">
      <alignment horizontal="center" vertical="center" wrapText="1"/>
    </xf>
    <xf numFmtId="0" fontId="145" fillId="0" borderId="0" xfId="0" applyFont="1" applyFill="1" applyBorder="1" applyAlignment="1">
      <alignment horizontal="left" vertical="center" wrapText="1"/>
    </xf>
    <xf numFmtId="0" fontId="88" fillId="0" borderId="0" xfId="0" applyFont="1" applyFill="1" applyBorder="1" applyAlignment="1">
      <alignment horizontal="left" vertical="center" wrapText="1"/>
    </xf>
    <xf numFmtId="179" fontId="136" fillId="0" borderId="0" xfId="0" applyNumberFormat="1" applyFont="1" applyFill="1" applyBorder="1" applyAlignment="1">
      <alignment horizontal="left" vertical="center" wrapText="1"/>
    </xf>
    <xf numFmtId="0" fontId="0" fillId="0" borderId="0" xfId="0" applyAlignment="1">
      <alignment vertical="center" wrapText="1"/>
    </xf>
    <xf numFmtId="179" fontId="0" fillId="0" borderId="0" xfId="0" applyNumberFormat="1" applyAlignment="1">
      <alignment vertical="center" wrapText="1"/>
    </xf>
    <xf numFmtId="179" fontId="0" fillId="0" borderId="0" xfId="0" applyNumberFormat="1" applyFill="1" applyBorder="1" applyAlignment="1">
      <alignment horizontal="left" vertical="center" wrapText="1"/>
    </xf>
    <xf numFmtId="0" fontId="0" fillId="0" borderId="0" xfId="0" applyFill="1" applyBorder="1" applyAlignment="1">
      <alignment horizontal="center" vertical="center" wrapText="1"/>
    </xf>
    <xf numFmtId="0" fontId="125" fillId="0" borderId="0" xfId="0" applyFont="1" applyAlignment="1">
      <alignment horizontal="center" vertical="center" wrapText="1"/>
    </xf>
    <xf numFmtId="179" fontId="123" fillId="0" borderId="0" xfId="0" applyNumberFormat="1" applyFont="1" applyFill="1" applyBorder="1" applyAlignment="1">
      <alignment vertical="center" wrapText="1"/>
    </xf>
    <xf numFmtId="179" fontId="0" fillId="0" borderId="0" xfId="0" applyNumberFormat="1" applyBorder="1" applyAlignment="1">
      <alignment horizontal="left" vertical="center" wrapText="1"/>
    </xf>
    <xf numFmtId="0" fontId="0" fillId="0" borderId="0" xfId="0" applyBorder="1" applyAlignment="1">
      <alignment horizontal="center" vertical="center" wrapText="1"/>
    </xf>
    <xf numFmtId="179" fontId="0" fillId="0" borderId="0" xfId="0" applyNumberFormat="1" applyFill="1" applyAlignment="1">
      <alignment horizontal="left" vertical="center" wrapText="1"/>
    </xf>
    <xf numFmtId="0" fontId="136" fillId="0" borderId="0" xfId="0" applyFont="1" applyFill="1" applyAlignment="1">
      <alignment vertical="center" wrapText="1"/>
    </xf>
    <xf numFmtId="0" fontId="64" fillId="0" borderId="0" xfId="0" applyFont="1" applyFill="1" applyBorder="1" applyAlignment="1">
      <alignment horizontal="left" vertical="center" wrapText="1"/>
    </xf>
    <xf numFmtId="0" fontId="136" fillId="0" borderId="0" xfId="0" applyFont="1" applyFill="1" applyAlignment="1">
      <alignment horizontal="center" vertical="center" wrapText="1"/>
    </xf>
    <xf numFmtId="0" fontId="136" fillId="0" borderId="0" xfId="0" applyFont="1" applyFill="1" applyAlignment="1">
      <alignment horizontal="left" vertical="center" wrapText="1"/>
    </xf>
    <xf numFmtId="179" fontId="136" fillId="0" borderId="0" xfId="0" applyNumberFormat="1" applyFont="1" applyFill="1" applyAlignment="1">
      <alignment vertical="center" wrapText="1"/>
    </xf>
    <xf numFmtId="179" fontId="123" fillId="0" borderId="0" xfId="0" applyNumberFormat="1" applyFont="1" applyFill="1" applyBorder="1" applyAlignment="1">
      <alignment horizontal="left" vertical="center" wrapText="1"/>
    </xf>
    <xf numFmtId="0" fontId="125" fillId="0" borderId="0" xfId="0" applyFont="1" applyFill="1" applyBorder="1" applyAlignment="1">
      <alignment vertical="center" wrapText="1"/>
    </xf>
    <xf numFmtId="0" fontId="129" fillId="13" borderId="15" xfId="0" applyFont="1" applyFill="1" applyBorder="1" applyAlignment="1">
      <alignment horizontal="center" vertical="center"/>
    </xf>
    <xf numFmtId="0" fontId="158" fillId="13" borderId="10" xfId="0" applyFont="1" applyFill="1" applyBorder="1" applyAlignment="1">
      <alignment vertical="center"/>
    </xf>
    <xf numFmtId="0" fontId="125" fillId="0" borderId="0" xfId="0" applyFont="1" applyBorder="1" applyAlignment="1">
      <alignment/>
    </xf>
    <xf numFmtId="0" fontId="159" fillId="0" borderId="50" xfId="0" applyFont="1" applyFill="1" applyBorder="1" applyAlignment="1">
      <alignment vertical="center"/>
    </xf>
    <xf numFmtId="0" fontId="0" fillId="0" borderId="18" xfId="0" applyFill="1" applyBorder="1" applyAlignment="1">
      <alignment/>
    </xf>
    <xf numFmtId="0" fontId="146" fillId="5" borderId="15" xfId="0" applyFont="1" applyFill="1" applyBorder="1" applyAlignment="1">
      <alignment horizontal="center" vertical="center"/>
    </xf>
    <xf numFmtId="0" fontId="146" fillId="5" borderId="16" xfId="0" applyFont="1" applyFill="1" applyBorder="1" applyAlignment="1">
      <alignment horizontal="center" vertical="center"/>
    </xf>
    <xf numFmtId="0" fontId="119" fillId="0" borderId="42" xfId="0" applyFont="1" applyFill="1" applyBorder="1" applyAlignment="1">
      <alignment horizontal="center" vertical="center"/>
    </xf>
    <xf numFmtId="0" fontId="160" fillId="0" borderId="24" xfId="0" applyFont="1" applyFill="1" applyBorder="1" applyAlignment="1">
      <alignment horizontal="center" vertical="center"/>
    </xf>
    <xf numFmtId="0" fontId="146" fillId="45" borderId="42" xfId="0" applyFont="1" applyFill="1" applyBorder="1" applyAlignment="1">
      <alignment horizontal="center" vertical="center"/>
    </xf>
    <xf numFmtId="0" fontId="160" fillId="0" borderId="44" xfId="0" applyFont="1" applyFill="1" applyBorder="1" applyAlignment="1">
      <alignment horizontal="center" vertical="center"/>
    </xf>
    <xf numFmtId="0" fontId="150" fillId="45" borderId="0" xfId="0" applyFont="1" applyFill="1" applyBorder="1" applyAlignment="1">
      <alignment vertical="center" wrapText="1"/>
    </xf>
    <xf numFmtId="180" fontId="64" fillId="0" borderId="0" xfId="44" applyFont="1" applyFill="1" applyBorder="1" applyAlignment="1">
      <alignment vertical="center" wrapText="1"/>
    </xf>
    <xf numFmtId="179" fontId="6" fillId="45" borderId="16" xfId="54" applyNumberFormat="1" applyFont="1" applyFill="1" applyBorder="1" applyAlignment="1">
      <alignment horizontal="center" vertical="center" wrapText="1"/>
    </xf>
    <xf numFmtId="0" fontId="123" fillId="0" borderId="0" xfId="0" applyFont="1" applyBorder="1" applyAlignment="1">
      <alignment horizontal="center" vertical="center" wrapText="1"/>
    </xf>
    <xf numFmtId="0" fontId="161" fillId="0" borderId="0" xfId="0" applyFont="1" applyFill="1" applyAlignment="1">
      <alignment horizontal="center" vertical="center" wrapText="1"/>
    </xf>
    <xf numFmtId="0" fontId="123" fillId="0" borderId="0" xfId="0" applyFont="1" applyAlignment="1">
      <alignment horizontal="center" vertical="center" wrapText="1"/>
    </xf>
    <xf numFmtId="179" fontId="123" fillId="0" borderId="0" xfId="0" applyNumberFormat="1" applyFont="1" applyAlignment="1">
      <alignment horizontal="center" vertical="center" wrapText="1"/>
    </xf>
    <xf numFmtId="182" fontId="64" fillId="39" borderId="20" xfId="44" applyNumberFormat="1" applyFont="1" applyFill="1" applyBorder="1" applyAlignment="1">
      <alignment vertical="center" wrapText="1"/>
    </xf>
    <xf numFmtId="0" fontId="56" fillId="37" borderId="29" xfId="49" applyFont="1" applyFill="1" applyBorder="1" applyAlignment="1">
      <alignment horizontal="center" vertical="center" wrapText="1"/>
      <protection/>
    </xf>
    <xf numFmtId="0" fontId="137" fillId="38" borderId="41" xfId="49" applyFont="1" applyFill="1" applyBorder="1" applyAlignment="1">
      <alignment horizontal="left" wrapText="1"/>
      <protection/>
    </xf>
    <xf numFmtId="179" fontId="6" fillId="2" borderId="51" xfId="54" applyNumberFormat="1" applyFont="1" applyFill="1" applyBorder="1" applyAlignment="1">
      <alignment vertical="center" wrapText="1"/>
    </xf>
    <xf numFmtId="179" fontId="6" fillId="2" borderId="52" xfId="54" applyNumberFormat="1" applyFont="1" applyFill="1" applyBorder="1" applyAlignment="1">
      <alignment vertical="center" wrapText="1"/>
    </xf>
    <xf numFmtId="179" fontId="6" fillId="2" borderId="53" xfId="54" applyNumberFormat="1" applyFont="1" applyFill="1" applyBorder="1" applyAlignment="1">
      <alignment vertical="center" wrapText="1"/>
    </xf>
    <xf numFmtId="179" fontId="6" fillId="2" borderId="54" xfId="54" applyNumberFormat="1" applyFont="1" applyFill="1" applyBorder="1" applyAlignment="1">
      <alignment vertical="center" wrapText="1"/>
    </xf>
    <xf numFmtId="0" fontId="108" fillId="42" borderId="0" xfId="49" applyFont="1" applyFill="1" applyBorder="1" applyAlignment="1">
      <alignment horizontal="center" vertical="center" wrapText="1"/>
      <protection/>
    </xf>
    <xf numFmtId="179" fontId="123" fillId="0" borderId="0" xfId="0" applyNumberFormat="1" applyFont="1" applyFill="1" applyBorder="1" applyAlignment="1">
      <alignment horizontal="center" vertical="center" wrapText="1"/>
    </xf>
    <xf numFmtId="179" fontId="123" fillId="4" borderId="0" xfId="0" applyNumberFormat="1" applyFont="1" applyFill="1" applyBorder="1" applyAlignment="1">
      <alignment horizontal="center" vertical="center" wrapText="1"/>
    </xf>
    <xf numFmtId="179" fontId="65" fillId="4" borderId="0" xfId="0" applyNumberFormat="1" applyFont="1" applyFill="1" applyBorder="1" applyAlignment="1">
      <alignment horizontal="center" vertical="center" wrapText="1"/>
    </xf>
    <xf numFmtId="0" fontId="162" fillId="48" borderId="0" xfId="0" applyFont="1" applyFill="1" applyBorder="1" applyAlignment="1">
      <alignment horizontal="center" vertical="center" wrapText="1"/>
    </xf>
    <xf numFmtId="0" fontId="123" fillId="6" borderId="0" xfId="0" applyFont="1" applyFill="1" applyBorder="1" applyAlignment="1">
      <alignment horizontal="center" vertical="center" wrapText="1"/>
    </xf>
    <xf numFmtId="179" fontId="123" fillId="19" borderId="10" xfId="0" applyNumberFormat="1" applyFont="1" applyFill="1" applyBorder="1" applyAlignment="1">
      <alignment horizontal="center" vertical="center" wrapText="1"/>
    </xf>
    <xf numFmtId="182" fontId="31" fillId="39" borderId="10" xfId="44" applyNumberFormat="1" applyFont="1" applyFill="1" applyBorder="1" applyAlignment="1" applyProtection="1">
      <alignment horizontal="right" vertical="center" wrapText="1"/>
      <protection/>
    </xf>
    <xf numFmtId="179" fontId="6" fillId="47" borderId="10" xfId="54" applyNumberFormat="1" applyFont="1" applyFill="1" applyBorder="1" applyAlignment="1">
      <alignment horizontal="center" vertical="center" wrapText="1"/>
    </xf>
    <xf numFmtId="179" fontId="31" fillId="2" borderId="10" xfId="49" applyNumberFormat="1" applyFont="1" applyFill="1" applyBorder="1" applyAlignment="1">
      <alignment horizontal="center" vertical="center" wrapText="1"/>
      <protection/>
    </xf>
    <xf numFmtId="179" fontId="6" fillId="45" borderId="10" xfId="54" applyNumberFormat="1" applyFont="1" applyFill="1" applyBorder="1" applyAlignment="1">
      <alignment horizontal="center" vertical="center" wrapText="1"/>
    </xf>
    <xf numFmtId="182" fontId="0" fillId="0" borderId="0" xfId="0" applyNumberFormat="1" applyBorder="1" applyAlignment="1">
      <alignment vertical="center" wrapText="1"/>
    </xf>
    <xf numFmtId="0" fontId="123" fillId="6" borderId="0" xfId="0" applyFont="1" applyFill="1" applyBorder="1" applyAlignment="1">
      <alignment vertical="center" wrapText="1"/>
    </xf>
    <xf numFmtId="0" fontId="123" fillId="36" borderId="10" xfId="0" applyFont="1" applyFill="1" applyBorder="1" applyAlignment="1">
      <alignment horizontal="center" vertical="center" wrapText="1"/>
    </xf>
    <xf numFmtId="182" fontId="7" fillId="49" borderId="25" xfId="49" applyNumberFormat="1" applyFont="1" applyFill="1" applyBorder="1" applyAlignment="1">
      <alignment horizontal="center" vertical="center" wrapText="1"/>
      <protection/>
    </xf>
    <xf numFmtId="184" fontId="65" fillId="40" borderId="10" xfId="44" applyNumberFormat="1" applyFont="1" applyFill="1" applyBorder="1" applyAlignment="1" applyProtection="1">
      <alignment horizontal="right" vertical="center" wrapText="1"/>
      <protection/>
    </xf>
    <xf numFmtId="182" fontId="65" fillId="40" borderId="10" xfId="44" applyNumberFormat="1" applyFont="1" applyFill="1" applyBorder="1" applyAlignment="1" applyProtection="1">
      <alignment horizontal="right" vertical="center" wrapText="1"/>
      <protection/>
    </xf>
    <xf numFmtId="182" fontId="31" fillId="39" borderId="10" xfId="44" applyNumberFormat="1" applyFont="1" applyFill="1" applyBorder="1" applyAlignment="1">
      <alignment vertical="center" wrapText="1"/>
    </xf>
    <xf numFmtId="182" fontId="31" fillId="40" borderId="10" xfId="44" applyNumberFormat="1" applyFont="1" applyFill="1" applyBorder="1" applyAlignment="1">
      <alignment vertical="center" wrapText="1"/>
    </xf>
    <xf numFmtId="184" fontId="125" fillId="35" borderId="10" xfId="0" applyNumberFormat="1" applyFont="1" applyFill="1" applyBorder="1" applyAlignment="1">
      <alignment horizontal="center" vertical="center" wrapText="1"/>
    </xf>
    <xf numFmtId="179" fontId="65" fillId="0" borderId="10" xfId="53" applyNumberFormat="1" applyFont="1" applyFill="1" applyBorder="1" applyAlignment="1">
      <alignment horizontal="center" vertical="center" wrapText="1"/>
    </xf>
    <xf numFmtId="0" fontId="125" fillId="0" borderId="0" xfId="0" applyFont="1" applyBorder="1" applyAlignment="1">
      <alignment vertical="center"/>
    </xf>
    <xf numFmtId="169" fontId="123" fillId="0" borderId="0" xfId="0" applyNumberFormat="1" applyFont="1" applyBorder="1" applyAlignment="1">
      <alignment vertical="center"/>
    </xf>
    <xf numFmtId="182" fontId="125" fillId="0" borderId="0" xfId="0" applyNumberFormat="1" applyFont="1" applyAlignment="1">
      <alignment vertical="center"/>
    </xf>
    <xf numFmtId="169" fontId="136" fillId="0" borderId="0" xfId="0" applyNumberFormat="1" applyFont="1" applyAlignment="1">
      <alignment vertical="center"/>
    </xf>
    <xf numFmtId="0" fontId="6" fillId="7" borderId="10" xfId="49" applyFont="1" applyFill="1" applyBorder="1" applyAlignment="1">
      <alignment vertical="center" wrapText="1"/>
      <protection/>
    </xf>
    <xf numFmtId="182" fontId="65" fillId="0" borderId="10" xfId="44" applyNumberFormat="1" applyFont="1" applyFill="1" applyBorder="1" applyAlignment="1" applyProtection="1">
      <alignment horizontal="right" vertical="center" wrapText="1"/>
      <protection/>
    </xf>
    <xf numFmtId="184" fontId="65" fillId="0" borderId="10" xfId="49" applyNumberFormat="1" applyFont="1" applyFill="1" applyBorder="1" applyAlignment="1">
      <alignment vertical="center" wrapText="1"/>
      <protection/>
    </xf>
    <xf numFmtId="182" fontId="123" fillId="0" borderId="10" xfId="0" applyNumberFormat="1" applyFont="1" applyBorder="1" applyAlignment="1">
      <alignment vertical="center"/>
    </xf>
    <xf numFmtId="179" fontId="125" fillId="0" borderId="10" xfId="0" applyNumberFormat="1" applyFont="1" applyBorder="1" applyAlignment="1">
      <alignment vertical="center"/>
    </xf>
    <xf numFmtId="0" fontId="163" fillId="40" borderId="10" xfId="49" applyFont="1" applyFill="1" applyBorder="1" applyAlignment="1">
      <alignment vertical="center" wrapText="1"/>
      <protection/>
    </xf>
    <xf numFmtId="182" fontId="31" fillId="44" borderId="10" xfId="44" applyNumberFormat="1" applyFont="1" applyFill="1" applyBorder="1" applyAlignment="1" applyProtection="1">
      <alignment horizontal="right" vertical="center" wrapText="1"/>
      <protection/>
    </xf>
    <xf numFmtId="184" fontId="164" fillId="44" borderId="10" xfId="49" applyNumberFormat="1" applyFont="1" applyFill="1" applyBorder="1" applyAlignment="1">
      <alignment vertical="center" wrapText="1"/>
      <protection/>
    </xf>
    <xf numFmtId="182" fontId="123" fillId="44" borderId="10" xfId="0" applyNumberFormat="1" applyFont="1" applyFill="1" applyBorder="1" applyAlignment="1">
      <alignment vertical="center"/>
    </xf>
    <xf numFmtId="179" fontId="125" fillId="44" borderId="10" xfId="0" applyNumberFormat="1" applyFont="1" applyFill="1" applyBorder="1" applyAlignment="1">
      <alignment vertical="center"/>
    </xf>
    <xf numFmtId="184" fontId="123" fillId="0" borderId="10" xfId="0" applyNumberFormat="1" applyFont="1" applyBorder="1" applyAlignment="1">
      <alignment/>
    </xf>
    <xf numFmtId="182" fontId="65" fillId="44" borderId="10" xfId="44" applyNumberFormat="1" applyFont="1" applyFill="1" applyBorder="1" applyAlignment="1" applyProtection="1">
      <alignment horizontal="right" vertical="center" wrapText="1"/>
      <protection/>
    </xf>
    <xf numFmtId="184" fontId="164" fillId="44" borderId="10" xfId="0" applyNumberFormat="1" applyFont="1" applyFill="1" applyBorder="1" applyAlignment="1">
      <alignment/>
    </xf>
    <xf numFmtId="182" fontId="31" fillId="44" borderId="10" xfId="44" applyNumberFormat="1" applyFont="1" applyFill="1" applyBorder="1" applyAlignment="1">
      <alignment horizontal="right" vertical="center" wrapText="1"/>
    </xf>
    <xf numFmtId="184" fontId="145" fillId="44" borderId="10" xfId="0" applyNumberFormat="1" applyFont="1" applyFill="1" applyBorder="1" applyAlignment="1">
      <alignment/>
    </xf>
    <xf numFmtId="0" fontId="6" fillId="39" borderId="10" xfId="49" applyFont="1" applyFill="1" applyBorder="1" applyAlignment="1">
      <alignment vertical="center" wrapText="1"/>
      <protection/>
    </xf>
    <xf numFmtId="182" fontId="125" fillId="0" borderId="10" xfId="0" applyNumberFormat="1" applyFont="1" applyBorder="1" applyAlignment="1">
      <alignment vertical="center"/>
    </xf>
    <xf numFmtId="182" fontId="125" fillId="44" borderId="10" xfId="0" applyNumberFormat="1" applyFont="1" applyFill="1" applyBorder="1" applyAlignment="1">
      <alignment vertical="center"/>
    </xf>
    <xf numFmtId="0" fontId="6" fillId="2" borderId="10" xfId="49" applyFont="1" applyFill="1" applyBorder="1" applyAlignment="1">
      <alignment vertical="center" wrapText="1"/>
      <protection/>
    </xf>
    <xf numFmtId="184" fontId="145" fillId="0" borderId="10" xfId="0" applyNumberFormat="1" applyFont="1" applyBorder="1" applyAlignment="1">
      <alignment/>
    </xf>
    <xf numFmtId="182" fontId="162" fillId="48" borderId="22" xfId="49" applyNumberFormat="1" applyFont="1" applyFill="1" applyBorder="1" applyAlignment="1">
      <alignment horizontal="center" vertical="center" wrapText="1"/>
      <protection/>
    </xf>
    <xf numFmtId="0" fontId="162" fillId="48" borderId="22" xfId="0" applyFont="1" applyFill="1" applyBorder="1" applyAlignment="1">
      <alignment horizontal="center" vertical="center"/>
    </xf>
    <xf numFmtId="169" fontId="162" fillId="48" borderId="22" xfId="0" applyNumberFormat="1" applyFont="1" applyFill="1" applyBorder="1" applyAlignment="1">
      <alignment horizontal="center" vertical="center"/>
    </xf>
    <xf numFmtId="0" fontId="142" fillId="13" borderId="25" xfId="0" applyFont="1" applyFill="1" applyBorder="1" applyAlignment="1">
      <alignment horizontal="center" vertical="center" wrapText="1"/>
    </xf>
    <xf numFmtId="0" fontId="142" fillId="13" borderId="10" xfId="0" applyFont="1" applyFill="1" applyBorder="1" applyAlignment="1">
      <alignment horizontal="center" vertical="center"/>
    </xf>
    <xf numFmtId="0" fontId="141" fillId="2" borderId="26" xfId="0" applyFont="1" applyFill="1" applyBorder="1" applyAlignment="1">
      <alignment vertical="center" wrapText="1"/>
    </xf>
    <xf numFmtId="0" fontId="65" fillId="39" borderId="55" xfId="49" applyFont="1" applyFill="1" applyBorder="1" applyAlignment="1">
      <alignment vertical="center" wrapText="1"/>
      <protection/>
    </xf>
    <xf numFmtId="0" fontId="164" fillId="40" borderId="55" xfId="49" applyFont="1" applyFill="1" applyBorder="1" applyAlignment="1">
      <alignment vertical="center" wrapText="1"/>
      <protection/>
    </xf>
    <xf numFmtId="0" fontId="164" fillId="40" borderId="55" xfId="49" applyFont="1" applyFill="1" applyBorder="1" applyAlignment="1">
      <alignment horizontal="center" vertical="center" wrapText="1"/>
      <protection/>
    </xf>
    <xf numFmtId="169" fontId="0" fillId="0" borderId="30" xfId="53" applyNumberFormat="1" applyFont="1" applyFill="1" applyBorder="1" applyAlignment="1">
      <alignment vertical="center"/>
    </xf>
    <xf numFmtId="169" fontId="0" fillId="0" borderId="29" xfId="53" applyNumberFormat="1" applyFont="1" applyFill="1" applyBorder="1" applyAlignment="1">
      <alignment vertical="center"/>
    </xf>
    <xf numFmtId="169" fontId="0" fillId="0" borderId="29" xfId="53" applyNumberFormat="1" applyFont="1" applyBorder="1" applyAlignment="1">
      <alignment vertical="center"/>
    </xf>
    <xf numFmtId="184" fontId="0" fillId="0" borderId="15" xfId="0" applyNumberFormat="1" applyFont="1" applyFill="1" applyBorder="1" applyAlignment="1">
      <alignment vertical="center"/>
    </xf>
    <xf numFmtId="10" fontId="136" fillId="0" borderId="0" xfId="0" applyNumberFormat="1" applyFont="1" applyFill="1" applyBorder="1" applyAlignment="1">
      <alignment horizontal="center" vertical="center"/>
    </xf>
    <xf numFmtId="169" fontId="0" fillId="5" borderId="29" xfId="0" applyNumberFormat="1" applyFont="1" applyFill="1" applyBorder="1" applyAlignment="1">
      <alignment vertical="center"/>
    </xf>
    <xf numFmtId="184" fontId="0" fillId="5" borderId="15" xfId="0" applyNumberFormat="1" applyFont="1" applyFill="1" applyBorder="1" applyAlignment="1">
      <alignment vertical="center"/>
    </xf>
    <xf numFmtId="169" fontId="0" fillId="5" borderId="15" xfId="53" applyNumberFormat="1" applyFont="1" applyFill="1" applyBorder="1" applyAlignment="1">
      <alignment vertical="center"/>
    </xf>
    <xf numFmtId="10" fontId="136" fillId="5" borderId="16" xfId="0" applyNumberFormat="1" applyFont="1" applyFill="1" applyBorder="1" applyAlignment="1">
      <alignment horizontal="center" vertical="center"/>
    </xf>
    <xf numFmtId="179" fontId="0" fillId="5" borderId="31" xfId="0" applyNumberFormat="1" applyFont="1" applyFill="1" applyBorder="1" applyAlignment="1">
      <alignment vertical="center"/>
    </xf>
    <xf numFmtId="184" fontId="0" fillId="5" borderId="44" xfId="0" applyNumberFormat="1" applyFont="1" applyFill="1" applyBorder="1" applyAlignment="1">
      <alignment vertical="center"/>
    </xf>
    <xf numFmtId="179" fontId="0" fillId="5" borderId="18" xfId="53" applyNumberFormat="1" applyFont="1" applyFill="1" applyBorder="1" applyAlignment="1">
      <alignment vertical="center"/>
    </xf>
    <xf numFmtId="10" fontId="136" fillId="5" borderId="19" xfId="0" applyNumberFormat="1" applyFont="1" applyFill="1" applyBorder="1" applyAlignment="1">
      <alignment horizontal="center" vertical="center"/>
    </xf>
    <xf numFmtId="166" fontId="0" fillId="7" borderId="15" xfId="0" applyNumberFormat="1" applyFont="1" applyFill="1" applyBorder="1" applyAlignment="1">
      <alignment vertical="center"/>
    </xf>
    <xf numFmtId="166" fontId="0" fillId="7" borderId="16" xfId="53" applyNumberFormat="1" applyFont="1" applyFill="1" applyBorder="1" applyAlignment="1">
      <alignment vertical="center"/>
    </xf>
    <xf numFmtId="179" fontId="0" fillId="7" borderId="18" xfId="53" applyNumberFormat="1" applyFont="1" applyFill="1" applyBorder="1" applyAlignment="1">
      <alignment vertical="center"/>
    </xf>
    <xf numFmtId="179" fontId="0" fillId="7" borderId="17" xfId="53" applyNumberFormat="1" applyFont="1" applyFill="1" applyBorder="1" applyAlignment="1">
      <alignment vertical="center"/>
    </xf>
    <xf numFmtId="169" fontId="119" fillId="19" borderId="44" xfId="0" applyNumberFormat="1" applyFont="1" applyFill="1" applyBorder="1" applyAlignment="1">
      <alignment vertical="center"/>
    </xf>
    <xf numFmtId="184" fontId="119" fillId="19" borderId="44" xfId="0" applyNumberFormat="1" applyFont="1" applyFill="1" applyBorder="1" applyAlignment="1">
      <alignment vertical="center"/>
    </xf>
    <xf numFmtId="169" fontId="119" fillId="19" borderId="19" xfId="53" applyNumberFormat="1" applyFont="1" applyFill="1" applyBorder="1" applyAlignment="1">
      <alignment vertical="center"/>
    </xf>
    <xf numFmtId="0" fontId="0" fillId="0" borderId="0" xfId="0" applyAlignment="1">
      <alignment horizontal="left" vertical="top"/>
    </xf>
    <xf numFmtId="0" fontId="31" fillId="2" borderId="10" xfId="49" applyFont="1" applyFill="1" applyBorder="1" applyAlignment="1">
      <alignment horizontal="center" vertical="center" wrapText="1"/>
      <protection/>
    </xf>
    <xf numFmtId="182" fontId="86" fillId="39" borderId="30" xfId="44" applyNumberFormat="1" applyFont="1" applyFill="1" applyBorder="1" applyAlignment="1" applyProtection="1">
      <alignment horizontal="right" vertical="center" wrapText="1"/>
      <protection/>
    </xf>
    <xf numFmtId="182" fontId="86" fillId="39" borderId="15" xfId="44" applyNumberFormat="1" applyFont="1" applyFill="1" applyBorder="1" applyAlignment="1" applyProtection="1">
      <alignment horizontal="right" vertical="center" wrapText="1"/>
      <protection/>
    </xf>
    <xf numFmtId="182" fontId="86" fillId="39" borderId="56" xfId="44" applyNumberFormat="1" applyFont="1" applyFill="1" applyBorder="1" applyAlignment="1" applyProtection="1">
      <alignment horizontal="right" vertical="center" wrapText="1"/>
      <protection/>
    </xf>
    <xf numFmtId="182" fontId="86" fillId="39" borderId="10" xfId="44" applyNumberFormat="1" applyFont="1" applyFill="1" applyBorder="1" applyAlignment="1" applyProtection="1">
      <alignment horizontal="right" vertical="center" wrapText="1"/>
      <protection/>
    </xf>
    <xf numFmtId="182" fontId="86" fillId="39" borderId="29" xfId="44" applyNumberFormat="1" applyFont="1" applyFill="1" applyBorder="1" applyAlignment="1" applyProtection="1">
      <alignment horizontal="right" vertical="center" wrapText="1"/>
      <protection/>
    </xf>
    <xf numFmtId="182" fontId="64" fillId="40" borderId="29" xfId="44" applyNumberFormat="1" applyFont="1" applyFill="1" applyBorder="1" applyAlignment="1" applyProtection="1">
      <alignment horizontal="right" vertical="center" wrapText="1"/>
      <protection/>
    </xf>
    <xf numFmtId="182" fontId="64" fillId="40" borderId="10" xfId="44" applyNumberFormat="1" applyFont="1" applyFill="1" applyBorder="1" applyAlignment="1" applyProtection="1">
      <alignment horizontal="right" vertical="center" wrapText="1"/>
      <protection/>
    </xf>
    <xf numFmtId="182" fontId="64" fillId="40" borderId="12" xfId="44" applyNumberFormat="1" applyFont="1" applyFill="1" applyBorder="1" applyAlignment="1" applyProtection="1">
      <alignment horizontal="right" vertical="center" wrapText="1"/>
      <protection/>
    </xf>
    <xf numFmtId="182" fontId="86" fillId="39" borderId="12" xfId="44" applyNumberFormat="1" applyFont="1" applyFill="1" applyBorder="1" applyAlignment="1" applyProtection="1">
      <alignment horizontal="right" vertical="center" wrapText="1"/>
      <protection/>
    </xf>
    <xf numFmtId="182" fontId="86" fillId="40" borderId="29" xfId="44" applyNumberFormat="1" applyFont="1" applyFill="1" applyBorder="1" applyAlignment="1" applyProtection="1">
      <alignment horizontal="right" vertical="center" wrapText="1"/>
      <protection/>
    </xf>
    <xf numFmtId="182" fontId="64" fillId="2" borderId="51" xfId="44" applyNumberFormat="1" applyFont="1" applyFill="1" applyBorder="1" applyAlignment="1">
      <alignment horizontal="right" vertical="center" wrapText="1"/>
    </xf>
    <xf numFmtId="182" fontId="64" fillId="2" borderId="52" xfId="44" applyNumberFormat="1" applyFont="1" applyFill="1" applyBorder="1" applyAlignment="1">
      <alignment horizontal="right" vertical="center" wrapText="1"/>
    </xf>
    <xf numFmtId="182" fontId="64" fillId="2" borderId="53" xfId="44" applyNumberFormat="1" applyFont="1" applyFill="1" applyBorder="1" applyAlignment="1">
      <alignment horizontal="right" vertical="center" wrapText="1"/>
    </xf>
    <xf numFmtId="0" fontId="129" fillId="0" borderId="0" xfId="0" applyFont="1" applyBorder="1" applyAlignment="1">
      <alignment horizontal="center" vertical="center"/>
    </xf>
    <xf numFmtId="0" fontId="0" fillId="0" borderId="12"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12"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108" fillId="43" borderId="12" xfId="0" applyFont="1" applyFill="1" applyBorder="1" applyAlignment="1">
      <alignment horizontal="center"/>
    </xf>
    <xf numFmtId="0" fontId="108" fillId="43" borderId="46" xfId="0" applyFont="1" applyFill="1" applyBorder="1" applyAlignment="1">
      <alignment horizontal="center"/>
    </xf>
    <xf numFmtId="0" fontId="108" fillId="43" borderId="47" xfId="0" applyFont="1" applyFill="1" applyBorder="1" applyAlignment="1">
      <alignment horizontal="center"/>
    </xf>
    <xf numFmtId="0" fontId="31" fillId="40" borderId="36" xfId="49" applyFont="1" applyFill="1" applyBorder="1" applyAlignment="1">
      <alignment vertical="center" wrapText="1"/>
      <protection/>
    </xf>
    <xf numFmtId="0" fontId="31" fillId="40" borderId="22" xfId="49" applyFont="1" applyFill="1" applyBorder="1" applyAlignment="1">
      <alignment horizontal="center" vertical="center" wrapText="1"/>
      <protection/>
    </xf>
    <xf numFmtId="0" fontId="31" fillId="40" borderId="57" xfId="49" applyFont="1" applyFill="1" applyBorder="1" applyAlignment="1">
      <alignment horizontal="center" vertical="center" wrapText="1"/>
      <protection/>
    </xf>
    <xf numFmtId="179" fontId="5" fillId="0" borderId="0" xfId="0" applyNumberFormat="1" applyFont="1" applyFill="1" applyBorder="1" applyAlignment="1">
      <alignment vertical="center" wrapText="1"/>
    </xf>
    <xf numFmtId="179" fontId="5" fillId="0" borderId="0" xfId="0" applyNumberFormat="1" applyFont="1" applyFill="1" applyAlignment="1">
      <alignment vertical="center" wrapText="1"/>
    </xf>
    <xf numFmtId="0" fontId="5" fillId="0" borderId="0" xfId="0" applyFont="1" applyFill="1" applyAlignment="1">
      <alignment horizontal="left" vertical="center" wrapText="1"/>
    </xf>
    <xf numFmtId="0" fontId="31" fillId="0" borderId="0" xfId="0" applyFont="1" applyFill="1" applyAlignment="1">
      <alignment horizontal="center" vertical="center" wrapText="1"/>
    </xf>
    <xf numFmtId="0" fontId="6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6" fillId="0" borderId="0" xfId="0" applyFont="1" applyFill="1" applyAlignment="1">
      <alignment horizontal="left" vertical="center" wrapText="1"/>
    </xf>
    <xf numFmtId="179" fontId="65" fillId="0" borderId="0" xfId="0" applyNumberFormat="1" applyFont="1" applyFill="1" applyBorder="1" applyAlignment="1">
      <alignment vertical="center" wrapText="1"/>
    </xf>
    <xf numFmtId="0" fontId="5" fillId="0" borderId="0" xfId="0" applyFont="1" applyAlignment="1">
      <alignment horizontal="left" vertical="center" wrapText="1"/>
    </xf>
    <xf numFmtId="0" fontId="31" fillId="37" borderId="58" xfId="49" applyFont="1" applyFill="1" applyBorder="1" applyAlignment="1">
      <alignment vertical="center" wrapText="1"/>
      <protection/>
    </xf>
    <xf numFmtId="0" fontId="31" fillId="37" borderId="33" xfId="49" applyFont="1" applyFill="1" applyBorder="1" applyAlignment="1">
      <alignment vertical="center" wrapText="1"/>
      <protection/>
    </xf>
    <xf numFmtId="0" fontId="31" fillId="37" borderId="59" xfId="49" applyFont="1" applyFill="1" applyBorder="1" applyAlignment="1">
      <alignment vertical="center" wrapText="1"/>
      <protection/>
    </xf>
    <xf numFmtId="0" fontId="156" fillId="46" borderId="0" xfId="0" applyFont="1" applyFill="1" applyBorder="1" applyAlignment="1">
      <alignment horizontal="center" vertical="center" wrapText="1"/>
    </xf>
    <xf numFmtId="0" fontId="123" fillId="36" borderId="47" xfId="0" applyFont="1" applyFill="1" applyBorder="1" applyAlignment="1">
      <alignment horizontal="center" vertical="center" wrapText="1"/>
    </xf>
    <xf numFmtId="0" fontId="31" fillId="2" borderId="10" xfId="50" applyFont="1" applyFill="1" applyBorder="1" applyAlignment="1">
      <alignment horizontal="center" vertical="center" wrapText="1"/>
      <protection/>
    </xf>
    <xf numFmtId="0" fontId="146" fillId="5"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179" fontId="123" fillId="2" borderId="10" xfId="0" applyNumberFormat="1" applyFont="1" applyFill="1" applyBorder="1" applyAlignment="1">
      <alignment horizontal="center" vertical="center" wrapText="1"/>
    </xf>
    <xf numFmtId="0" fontId="31" fillId="0" borderId="10" xfId="50" applyFont="1" applyFill="1" applyBorder="1" applyAlignment="1">
      <alignment horizontal="center" vertical="center" wrapText="1"/>
      <protection/>
    </xf>
    <xf numFmtId="169" fontId="65" fillId="0" borderId="10" xfId="50" applyNumberFormat="1" applyFont="1" applyFill="1" applyBorder="1" applyAlignment="1">
      <alignment horizontal="left" vertical="center" wrapText="1"/>
      <protection/>
    </xf>
    <xf numFmtId="0" fontId="123" fillId="4" borderId="10" xfId="0" applyFont="1" applyFill="1" applyBorder="1" applyAlignment="1">
      <alignment horizontal="center" vertical="center" wrapText="1"/>
    </xf>
    <xf numFmtId="169" fontId="65" fillId="0" borderId="10" xfId="0" applyNumberFormat="1" applyFont="1" applyFill="1" applyBorder="1" applyAlignment="1">
      <alignment horizontal="left" vertical="center" wrapText="1"/>
    </xf>
    <xf numFmtId="179" fontId="123" fillId="0" borderId="10" xfId="0" applyNumberFormat="1" applyFont="1" applyFill="1" applyBorder="1" applyAlignment="1">
      <alignment horizontal="center" vertical="center" wrapText="1"/>
    </xf>
    <xf numFmtId="180" fontId="65" fillId="37" borderId="10" xfId="44" applyFont="1" applyFill="1" applyBorder="1" applyAlignment="1">
      <alignment horizontal="left" vertical="center" wrapText="1"/>
    </xf>
    <xf numFmtId="179" fontId="123" fillId="4" borderId="10" xfId="0" applyNumberFormat="1" applyFont="1" applyFill="1" applyBorder="1" applyAlignment="1">
      <alignment horizontal="center" vertical="center" wrapText="1"/>
    </xf>
    <xf numFmtId="0" fontId="137" fillId="46" borderId="0" xfId="0" applyFont="1" applyFill="1" applyBorder="1" applyAlignment="1">
      <alignment horizontal="center" vertical="center" wrapText="1"/>
    </xf>
    <xf numFmtId="0" fontId="108" fillId="42" borderId="10" xfId="49" applyFont="1" applyFill="1" applyBorder="1" applyAlignment="1">
      <alignment horizontal="center" vertical="center" wrapText="1"/>
      <protection/>
    </xf>
    <xf numFmtId="0" fontId="31" fillId="0" borderId="10" xfId="49" applyFont="1" applyFill="1" applyBorder="1" applyAlignment="1">
      <alignment horizontal="center" vertical="center" wrapText="1"/>
      <protection/>
    </xf>
    <xf numFmtId="181" fontId="65" fillId="0" borderId="10" xfId="49" applyNumberFormat="1" applyFont="1" applyFill="1" applyBorder="1" applyAlignment="1">
      <alignment horizontal="left" vertical="center" wrapText="1"/>
      <protection/>
    </xf>
    <xf numFmtId="169" fontId="65" fillId="0" borderId="10" xfId="44" applyNumberFormat="1" applyFont="1" applyFill="1" applyBorder="1" applyAlignment="1">
      <alignment horizontal="left" vertical="center" wrapText="1"/>
    </xf>
    <xf numFmtId="179" fontId="65" fillId="0" borderId="10" xfId="0" applyNumberFormat="1" applyFont="1" applyFill="1" applyBorder="1" applyAlignment="1">
      <alignment horizontal="center" vertical="center" wrapText="1"/>
    </xf>
    <xf numFmtId="0" fontId="65" fillId="0" borderId="10" xfId="0" applyFont="1" applyFill="1" applyBorder="1" applyAlignment="1">
      <alignment horizontal="left" vertical="center" wrapText="1"/>
    </xf>
    <xf numFmtId="181" fontId="65" fillId="0" borderId="10" xfId="0" applyNumberFormat="1" applyFont="1" applyFill="1" applyBorder="1" applyAlignment="1">
      <alignment horizontal="left" vertical="center" wrapText="1"/>
    </xf>
    <xf numFmtId="180" fontId="65" fillId="0" borderId="10" xfId="44" applyFont="1" applyFill="1" applyBorder="1" applyAlignment="1">
      <alignment horizontal="left" vertical="center" wrapText="1"/>
    </xf>
    <xf numFmtId="179" fontId="65" fillId="4" borderId="10" xfId="0" applyNumberFormat="1" applyFont="1" applyFill="1" applyBorder="1" applyAlignment="1">
      <alignment horizontal="center" vertical="center" wrapText="1"/>
    </xf>
    <xf numFmtId="182" fontId="64" fillId="39" borderId="37" xfId="44" applyNumberFormat="1" applyFont="1" applyFill="1" applyBorder="1" applyAlignment="1">
      <alignment vertical="center" wrapText="1"/>
    </xf>
    <xf numFmtId="182" fontId="88" fillId="2" borderId="47" xfId="44" applyNumberFormat="1" applyFont="1" applyFill="1" applyBorder="1" applyAlignment="1">
      <alignment horizontal="right" vertical="center" wrapText="1"/>
    </xf>
    <xf numFmtId="0" fontId="56" fillId="37" borderId="17" xfId="49" applyFont="1" applyFill="1" applyBorder="1" applyAlignment="1">
      <alignment horizontal="center" vertical="center" wrapText="1"/>
      <protection/>
    </xf>
    <xf numFmtId="0" fontId="137" fillId="38" borderId="17" xfId="49" applyFont="1" applyFill="1" applyBorder="1" applyAlignment="1">
      <alignment horizontal="left" wrapText="1"/>
      <protection/>
    </xf>
    <xf numFmtId="182" fontId="86" fillId="39" borderId="17" xfId="44" applyNumberFormat="1" applyFont="1" applyFill="1" applyBorder="1" applyAlignment="1" applyProtection="1">
      <alignment horizontal="right" vertical="center" wrapText="1"/>
      <protection/>
    </xf>
    <xf numFmtId="182" fontId="86" fillId="39" borderId="60" xfId="44" applyNumberFormat="1" applyFont="1" applyFill="1" applyBorder="1" applyAlignment="1" applyProtection="1">
      <alignment horizontal="right" vertical="center" wrapText="1"/>
      <protection/>
    </xf>
    <xf numFmtId="182" fontId="64" fillId="40" borderId="17" xfId="44" applyNumberFormat="1" applyFont="1" applyFill="1" applyBorder="1" applyAlignment="1" applyProtection="1">
      <alignment horizontal="right" vertical="center" wrapText="1"/>
      <protection/>
    </xf>
    <xf numFmtId="182" fontId="86" fillId="40" borderId="60" xfId="44" applyNumberFormat="1" applyFont="1" applyFill="1" applyBorder="1" applyAlignment="1" applyProtection="1">
      <alignment horizontal="right" vertical="center" wrapText="1"/>
      <protection/>
    </xf>
    <xf numFmtId="182" fontId="64" fillId="2" borderId="17" xfId="44" applyNumberFormat="1" applyFont="1" applyFill="1" applyBorder="1" applyAlignment="1">
      <alignment horizontal="right" vertical="center" wrapText="1"/>
    </xf>
    <xf numFmtId="0" fontId="125" fillId="0" borderId="0" xfId="0" applyFont="1" applyFill="1" applyBorder="1" applyAlignment="1">
      <alignment horizontal="center" wrapText="1"/>
    </xf>
    <xf numFmtId="0" fontId="136" fillId="0" borderId="0" xfId="0" applyFont="1" applyAlignment="1">
      <alignment/>
    </xf>
    <xf numFmtId="0" fontId="125" fillId="0" borderId="43" xfId="0" applyFont="1" applyFill="1" applyBorder="1" applyAlignment="1">
      <alignment horizontal="center" wrapText="1"/>
    </xf>
    <xf numFmtId="0" fontId="135" fillId="50" borderId="10" xfId="0" applyFont="1" applyFill="1" applyBorder="1" applyAlignment="1">
      <alignment vertical="center"/>
    </xf>
    <xf numFmtId="0" fontId="123" fillId="50" borderId="10" xfId="0" applyFont="1" applyFill="1" applyBorder="1" applyAlignment="1">
      <alignment horizontal="center" vertical="center"/>
    </xf>
    <xf numFmtId="0" fontId="145" fillId="50" borderId="10" xfId="0" applyFont="1" applyFill="1" applyBorder="1" applyAlignment="1">
      <alignment horizontal="center" vertical="center"/>
    </xf>
    <xf numFmtId="0" fontId="123" fillId="16" borderId="10" xfId="0" applyFont="1" applyFill="1" applyBorder="1" applyAlignment="1">
      <alignment horizontal="center" vertical="center"/>
    </xf>
    <xf numFmtId="0" fontId="145" fillId="16" borderId="10" xfId="0" applyFont="1" applyFill="1" applyBorder="1" applyAlignment="1">
      <alignment horizontal="center" vertical="center"/>
    </xf>
    <xf numFmtId="0" fontId="137" fillId="25" borderId="10" xfId="0" applyFont="1" applyFill="1" applyBorder="1" applyAlignment="1">
      <alignment horizontal="center" vertical="center"/>
    </xf>
    <xf numFmtId="0" fontId="137" fillId="14" borderId="10" xfId="0" applyFont="1" applyFill="1" applyBorder="1" applyAlignment="1">
      <alignment horizontal="center" vertical="center"/>
    </xf>
    <xf numFmtId="0" fontId="162" fillId="25" borderId="10" xfId="0" applyFont="1" applyFill="1" applyBorder="1" applyAlignment="1">
      <alignment horizontal="center" vertical="center"/>
    </xf>
    <xf numFmtId="0" fontId="162" fillId="14" borderId="10" xfId="0" applyFont="1" applyFill="1" applyBorder="1" applyAlignment="1">
      <alignment horizontal="center" vertical="center"/>
    </xf>
    <xf numFmtId="0" fontId="129" fillId="0" borderId="0" xfId="0" applyFont="1" applyBorder="1" applyAlignment="1">
      <alignment horizontal="center" vertical="center"/>
    </xf>
    <xf numFmtId="0" fontId="145" fillId="0" borderId="0" xfId="0" applyFont="1" applyBorder="1" applyAlignment="1">
      <alignment horizontal="left" vertical="center"/>
    </xf>
    <xf numFmtId="0" fontId="145" fillId="0" borderId="42" xfId="0" applyFont="1" applyBorder="1" applyAlignment="1">
      <alignment horizontal="left" vertical="center"/>
    </xf>
    <xf numFmtId="0" fontId="125" fillId="0" borderId="61" xfId="0" applyFont="1" applyFill="1" applyBorder="1" applyAlignment="1">
      <alignment horizontal="center" wrapText="1"/>
    </xf>
    <xf numFmtId="0" fontId="125" fillId="0" borderId="25" xfId="0" applyFont="1" applyFill="1" applyBorder="1" applyAlignment="1">
      <alignment horizontal="center" wrapText="1"/>
    </xf>
    <xf numFmtId="0" fontId="145" fillId="0" borderId="61" xfId="0" applyFont="1" applyBorder="1" applyAlignment="1">
      <alignment horizontal="left" vertical="center"/>
    </xf>
    <xf numFmtId="0" fontId="145" fillId="0" borderId="25" xfId="0" applyFont="1" applyBorder="1" applyAlignment="1">
      <alignment horizontal="left" vertical="center"/>
    </xf>
    <xf numFmtId="0" fontId="61" fillId="51" borderId="62" xfId="0" applyFont="1" applyFill="1" applyBorder="1" applyAlignment="1" applyProtection="1">
      <alignment vertical="center" wrapText="1"/>
      <protection/>
    </xf>
    <xf numFmtId="0" fontId="0" fillId="0" borderId="62" xfId="0" applyBorder="1" applyAlignment="1">
      <alignment/>
    </xf>
    <xf numFmtId="0" fontId="152" fillId="0" borderId="62" xfId="36" applyFont="1" applyFill="1" applyBorder="1" applyAlignment="1" applyProtection="1">
      <alignment horizontal="center" vertical="center"/>
      <protection/>
    </xf>
    <xf numFmtId="0" fontId="2" fillId="0" borderId="0" xfId="36" applyAlignment="1">
      <alignment horizontal="right" vertical="center"/>
    </xf>
    <xf numFmtId="0" fontId="119" fillId="13" borderId="0" xfId="0" applyFont="1" applyFill="1" applyAlignment="1">
      <alignment horizontal="left" vertical="center" wrapText="1" indent="1"/>
    </xf>
    <xf numFmtId="0" fontId="0" fillId="7" borderId="0" xfId="0" applyFill="1" applyAlignment="1">
      <alignment horizontal="justify" vertical="center" wrapText="1"/>
    </xf>
    <xf numFmtId="0" fontId="0" fillId="13" borderId="0" xfId="0" applyFill="1" applyAlignment="1">
      <alignment horizontal="justify" vertical="center" wrapText="1"/>
    </xf>
    <xf numFmtId="0" fontId="143" fillId="52" borderId="0" xfId="0" applyFont="1" applyFill="1" applyAlignment="1">
      <alignment horizontal="right" vertical="center"/>
    </xf>
    <xf numFmtId="0" fontId="138" fillId="0" borderId="0" xfId="0" applyFont="1" applyAlignment="1">
      <alignment horizontal="left" vertical="center"/>
    </xf>
    <xf numFmtId="0" fontId="136" fillId="7" borderId="0" xfId="0" applyFont="1" applyFill="1" applyAlignment="1">
      <alignment horizontal="left" vertical="center" wrapText="1" indent="1"/>
    </xf>
    <xf numFmtId="0" fontId="136" fillId="13" borderId="0" xfId="0" applyFont="1" applyFill="1" applyAlignment="1">
      <alignment horizontal="left" vertical="center" wrapText="1" indent="1"/>
    </xf>
    <xf numFmtId="0" fontId="136" fillId="13" borderId="0" xfId="0" applyFont="1" applyFill="1" applyAlignment="1">
      <alignment horizontal="left" wrapText="1"/>
    </xf>
    <xf numFmtId="0" fontId="136" fillId="13" borderId="0" xfId="0" applyFont="1" applyFill="1" applyAlignment="1">
      <alignment horizontal="left" vertical="center" indent="1"/>
    </xf>
    <xf numFmtId="0" fontId="136" fillId="4" borderId="0" xfId="0" applyFont="1" applyFill="1" applyAlignment="1">
      <alignment horizontal="left" vertical="center" wrapText="1" indent="1"/>
    </xf>
    <xf numFmtId="0" fontId="72" fillId="28" borderId="34" xfId="0" applyFont="1" applyFill="1" applyBorder="1" applyAlignment="1" applyProtection="1">
      <alignment horizontal="center" vertical="center"/>
      <protection/>
    </xf>
    <xf numFmtId="0" fontId="72" fillId="28" borderId="0" xfId="0" applyFont="1" applyFill="1" applyBorder="1" applyAlignment="1" applyProtection="1">
      <alignment horizontal="center" vertical="center"/>
      <protection/>
    </xf>
    <xf numFmtId="0" fontId="145" fillId="0" borderId="24" xfId="0" applyFont="1" applyBorder="1" applyAlignment="1">
      <alignment horizontal="left" vertical="center"/>
    </xf>
    <xf numFmtId="0" fontId="145" fillId="0" borderId="44" xfId="0" applyFont="1" applyBorder="1" applyAlignment="1">
      <alignment horizontal="left" vertical="center"/>
    </xf>
    <xf numFmtId="0" fontId="146" fillId="45" borderId="42" xfId="0" applyFont="1" applyFill="1" applyBorder="1" applyAlignment="1">
      <alignment horizontal="left" vertical="center"/>
    </xf>
    <xf numFmtId="0" fontId="146" fillId="45" borderId="61" xfId="0" applyFont="1" applyFill="1" applyBorder="1" applyAlignment="1">
      <alignment horizontal="left" vertical="center"/>
    </xf>
    <xf numFmtId="0" fontId="146" fillId="45" borderId="25" xfId="0" applyFont="1" applyFill="1" applyBorder="1" applyAlignment="1">
      <alignment horizontal="left" vertical="center"/>
    </xf>
    <xf numFmtId="0" fontId="18" fillId="0" borderId="24" xfId="0" applyFont="1" applyFill="1" applyBorder="1" applyAlignment="1">
      <alignment horizontal="left" vertical="center" wrapText="1"/>
    </xf>
    <xf numFmtId="0" fontId="145" fillId="0" borderId="44" xfId="0" applyFont="1" applyFill="1" applyBorder="1" applyAlignment="1">
      <alignment horizontal="left" vertical="center" wrapText="1"/>
    </xf>
    <xf numFmtId="0" fontId="140" fillId="53" borderId="0" xfId="0" applyFont="1" applyFill="1" applyBorder="1" applyAlignment="1">
      <alignment horizontal="center" vertical="center"/>
    </xf>
    <xf numFmtId="0" fontId="146" fillId="7" borderId="0" xfId="0" applyFont="1" applyFill="1" applyBorder="1" applyAlignment="1">
      <alignment horizontal="center" vertical="center"/>
    </xf>
    <xf numFmtId="0" fontId="144" fillId="42" borderId="10" xfId="64" applyFont="1" applyFill="1" applyBorder="1" applyAlignment="1" applyProtection="1">
      <alignment horizontal="center" vertical="center"/>
      <protection/>
    </xf>
    <xf numFmtId="0" fontId="125" fillId="0" borderId="0" xfId="0" applyFont="1" applyFill="1" applyAlignment="1">
      <alignment horizontal="right" vertical="center" wrapText="1" indent="1"/>
    </xf>
    <xf numFmtId="0" fontId="125" fillId="0" borderId="35" xfId="0" applyFont="1" applyFill="1" applyBorder="1" applyAlignment="1">
      <alignment horizontal="right" vertical="center" wrapText="1" indent="1"/>
    </xf>
    <xf numFmtId="14" fontId="129" fillId="0" borderId="0" xfId="0" applyNumberFormat="1" applyFont="1" applyFill="1" applyBorder="1" applyAlignment="1">
      <alignment horizontal="center" vertical="center"/>
    </xf>
    <xf numFmtId="0" fontId="129" fillId="0" borderId="0" xfId="0" applyFont="1" applyFill="1" applyBorder="1" applyAlignment="1">
      <alignment horizontal="center" vertical="center"/>
    </xf>
    <xf numFmtId="0" fontId="72" fillId="36" borderId="0" xfId="0" applyFont="1" applyFill="1" applyBorder="1" applyAlignment="1" applyProtection="1">
      <alignment horizontal="left" vertical="center" wrapText="1"/>
      <protection/>
    </xf>
    <xf numFmtId="0" fontId="72" fillId="36" borderId="35" xfId="0" applyFont="1" applyFill="1" applyBorder="1" applyAlignment="1" applyProtection="1">
      <alignment horizontal="left" vertical="center" wrapText="1"/>
      <protection/>
    </xf>
    <xf numFmtId="0" fontId="152" fillId="33" borderId="10" xfId="36" applyFont="1" applyFill="1" applyBorder="1" applyAlignment="1" applyProtection="1">
      <alignment horizontal="center" vertical="center"/>
      <protection/>
    </xf>
    <xf numFmtId="0" fontId="129" fillId="0" borderId="0" xfId="0" applyFont="1" applyBorder="1" applyAlignment="1">
      <alignment horizontal="center" vertical="center"/>
    </xf>
    <xf numFmtId="0" fontId="125" fillId="13" borderId="0" xfId="0" applyFont="1" applyFill="1" applyBorder="1" applyAlignment="1">
      <alignment horizontal="center" wrapText="1"/>
    </xf>
    <xf numFmtId="0" fontId="125" fillId="0" borderId="0" xfId="0" applyFont="1" applyFill="1" applyAlignment="1">
      <alignment horizontal="right" vertical="center" indent="1"/>
    </xf>
    <xf numFmtId="0" fontId="146" fillId="45" borderId="10" xfId="0" applyFont="1" applyFill="1" applyBorder="1" applyAlignment="1">
      <alignment horizontal="left" vertical="center" wrapText="1"/>
    </xf>
    <xf numFmtId="0" fontId="146" fillId="45" borderId="0" xfId="0" applyFont="1" applyFill="1" applyAlignment="1">
      <alignment horizontal="left" vertical="center" wrapText="1"/>
    </xf>
    <xf numFmtId="0" fontId="125" fillId="7" borderId="10" xfId="0" applyFont="1" applyFill="1" applyBorder="1" applyAlignment="1">
      <alignment horizontal="center" vertical="center" wrapText="1"/>
    </xf>
    <xf numFmtId="0" fontId="125" fillId="7" borderId="22" xfId="0" applyFont="1" applyFill="1" applyBorder="1" applyAlignment="1">
      <alignment horizontal="center" vertical="center" wrapText="1"/>
    </xf>
    <xf numFmtId="0" fontId="165" fillId="42" borderId="10" xfId="0" applyFont="1" applyFill="1" applyBorder="1" applyAlignment="1">
      <alignment horizontal="center" vertical="center"/>
    </xf>
    <xf numFmtId="0" fontId="125" fillId="13" borderId="10" xfId="0" applyFont="1" applyFill="1" applyBorder="1" applyAlignment="1">
      <alignment horizontal="center" vertical="center" wrapText="1"/>
    </xf>
    <xf numFmtId="0" fontId="64" fillId="7" borderId="0" xfId="0" applyFont="1" applyFill="1" applyAlignment="1">
      <alignment horizontal="center" vertical="center"/>
    </xf>
    <xf numFmtId="0" fontId="131" fillId="0" borderId="13" xfId="0" applyFont="1" applyBorder="1" applyAlignment="1" applyProtection="1">
      <alignment horizontal="center" vertical="center" wrapText="1"/>
      <protection/>
    </xf>
    <xf numFmtId="0" fontId="131" fillId="0" borderId="39" xfId="0" applyFont="1" applyBorder="1" applyAlignment="1" applyProtection="1">
      <alignment horizontal="center" vertical="center" wrapText="1"/>
      <protection/>
    </xf>
    <xf numFmtId="0" fontId="131" fillId="0" borderId="14" xfId="0" applyFont="1" applyBorder="1" applyAlignment="1" applyProtection="1">
      <alignment horizontal="center" vertical="center" wrapText="1"/>
      <protection/>
    </xf>
    <xf numFmtId="0" fontId="131" fillId="0" borderId="37" xfId="0" applyFont="1" applyBorder="1" applyAlignment="1" applyProtection="1">
      <alignment horizontal="center" vertical="center" wrapText="1"/>
      <protection/>
    </xf>
    <xf numFmtId="0" fontId="148" fillId="7" borderId="0" xfId="0" applyFont="1" applyFill="1" applyAlignment="1">
      <alignment horizontal="center" vertical="center"/>
    </xf>
    <xf numFmtId="0" fontId="148" fillId="13" borderId="0" xfId="0" applyFont="1" applyFill="1" applyAlignment="1">
      <alignment horizontal="center" vertical="center"/>
    </xf>
    <xf numFmtId="0" fontId="31" fillId="45" borderId="0" xfId="0" applyFont="1" applyFill="1" applyAlignment="1" applyProtection="1">
      <alignment horizontal="left" vertical="top" wrapText="1"/>
      <protection/>
    </xf>
    <xf numFmtId="0" fontId="125" fillId="0" borderId="35" xfId="0" applyFont="1" applyFill="1" applyBorder="1" applyAlignment="1">
      <alignment horizontal="center" vertical="center" wrapText="1"/>
    </xf>
    <xf numFmtId="0" fontId="31" fillId="45" borderId="10" xfId="0" applyFont="1" applyFill="1" applyBorder="1" applyAlignment="1" applyProtection="1">
      <alignment horizontal="left" vertical="top" wrapText="1"/>
      <protection/>
    </xf>
    <xf numFmtId="0" fontId="125" fillId="7" borderId="13" xfId="0" applyFont="1" applyFill="1" applyBorder="1" applyAlignment="1">
      <alignment horizontal="center" wrapText="1"/>
    </xf>
    <xf numFmtId="0" fontId="125" fillId="7" borderId="23" xfId="0" applyFont="1" applyFill="1" applyBorder="1" applyAlignment="1">
      <alignment horizontal="center" wrapText="1"/>
    </xf>
    <xf numFmtId="0" fontId="125" fillId="7" borderId="39" xfId="0" applyFont="1" applyFill="1" applyBorder="1" applyAlignment="1">
      <alignment horizontal="center" wrapText="1"/>
    </xf>
    <xf numFmtId="0" fontId="125" fillId="7" borderId="34" xfId="0" applyFont="1" applyFill="1" applyBorder="1" applyAlignment="1">
      <alignment horizontal="center" wrapText="1"/>
    </xf>
    <xf numFmtId="0" fontId="125" fillId="7" borderId="0" xfId="0" applyFont="1" applyFill="1" applyBorder="1" applyAlignment="1">
      <alignment horizontal="center" wrapText="1"/>
    </xf>
    <xf numFmtId="0" fontId="125" fillId="7" borderId="35" xfId="0" applyFont="1" applyFill="1" applyBorder="1" applyAlignment="1">
      <alignment horizontal="center" wrapText="1"/>
    </xf>
    <xf numFmtId="0" fontId="125" fillId="7" borderId="14" xfId="0" applyFont="1" applyFill="1" applyBorder="1" applyAlignment="1">
      <alignment horizontal="center" wrapText="1"/>
    </xf>
    <xf numFmtId="0" fontId="125" fillId="7" borderId="33" xfId="0" applyFont="1" applyFill="1" applyBorder="1" applyAlignment="1">
      <alignment horizontal="center" wrapText="1"/>
    </xf>
    <xf numFmtId="0" fontId="125" fillId="7" borderId="37" xfId="0" applyFont="1" applyFill="1" applyBorder="1" applyAlignment="1">
      <alignment horizontal="center" wrapText="1"/>
    </xf>
    <xf numFmtId="0" fontId="146" fillId="45" borderId="12" xfId="0" applyFont="1" applyFill="1" applyBorder="1" applyAlignment="1">
      <alignment horizontal="left" vertical="center" wrapText="1"/>
    </xf>
    <xf numFmtId="0" fontId="146" fillId="45" borderId="46" xfId="0" applyFont="1" applyFill="1" applyBorder="1" applyAlignment="1">
      <alignment horizontal="left" vertical="center" wrapText="1"/>
    </xf>
    <xf numFmtId="0" fontId="146" fillId="45" borderId="47" xfId="0" applyFont="1" applyFill="1" applyBorder="1" applyAlignment="1">
      <alignment horizontal="left" vertical="center" wrapText="1"/>
    </xf>
    <xf numFmtId="0" fontId="6" fillId="44" borderId="0" xfId="0" applyFont="1" applyFill="1" applyAlignment="1" applyProtection="1">
      <alignment horizontal="left" vertical="top" wrapText="1"/>
      <protection/>
    </xf>
    <xf numFmtId="0" fontId="125" fillId="13" borderId="13" xfId="0" applyFont="1" applyFill="1" applyBorder="1" applyAlignment="1">
      <alignment horizontal="left" vertical="top" wrapText="1"/>
    </xf>
    <xf numFmtId="0" fontId="125" fillId="13" borderId="23" xfId="0" applyFont="1" applyFill="1" applyBorder="1" applyAlignment="1">
      <alignment horizontal="left" vertical="top" wrapText="1"/>
    </xf>
    <xf numFmtId="0" fontId="125" fillId="13" borderId="39" xfId="0" applyFont="1" applyFill="1" applyBorder="1" applyAlignment="1">
      <alignment horizontal="left" vertical="top" wrapText="1"/>
    </xf>
    <xf numFmtId="0" fontId="125" fillId="13" borderId="34" xfId="0" applyFont="1" applyFill="1" applyBorder="1" applyAlignment="1">
      <alignment horizontal="left" vertical="top" wrapText="1"/>
    </xf>
    <xf numFmtId="0" fontId="125" fillId="13" borderId="0" xfId="0" applyFont="1" applyFill="1" applyBorder="1" applyAlignment="1">
      <alignment horizontal="left" vertical="top" wrapText="1"/>
    </xf>
    <xf numFmtId="0" fontId="125" fillId="13" borderId="35" xfId="0" applyFont="1" applyFill="1" applyBorder="1" applyAlignment="1">
      <alignment horizontal="left" vertical="top" wrapText="1"/>
    </xf>
    <xf numFmtId="0" fontId="125" fillId="13" borderId="14" xfId="0" applyFont="1" applyFill="1" applyBorder="1" applyAlignment="1">
      <alignment horizontal="left" vertical="top" wrapText="1"/>
    </xf>
    <xf numFmtId="0" fontId="125" fillId="13" borderId="33" xfId="0" applyFont="1" applyFill="1" applyBorder="1" applyAlignment="1">
      <alignment horizontal="left" vertical="top" wrapText="1"/>
    </xf>
    <xf numFmtId="0" fontId="125" fillId="13" borderId="37" xfId="0" applyFont="1" applyFill="1" applyBorder="1" applyAlignment="1">
      <alignment horizontal="left" vertical="top" wrapText="1"/>
    </xf>
    <xf numFmtId="0" fontId="6" fillId="0" borderId="0" xfId="0" applyFont="1" applyAlignment="1" applyProtection="1">
      <alignment horizontal="right" vertical="center" wrapText="1" indent="1"/>
      <protection/>
    </xf>
    <xf numFmtId="0" fontId="31" fillId="13" borderId="13" xfId="0" applyFont="1" applyFill="1" applyBorder="1" applyAlignment="1" applyProtection="1">
      <alignment horizontal="left" vertical="top" wrapText="1"/>
      <protection/>
    </xf>
    <xf numFmtId="0" fontId="31" fillId="13" borderId="23" xfId="0" applyFont="1" applyFill="1" applyBorder="1" applyAlignment="1" applyProtection="1">
      <alignment horizontal="left" vertical="top" wrapText="1"/>
      <protection/>
    </xf>
    <xf numFmtId="0" fontId="31" fillId="13" borderId="39" xfId="0" applyFont="1" applyFill="1" applyBorder="1" applyAlignment="1" applyProtection="1">
      <alignment horizontal="left" vertical="top" wrapText="1"/>
      <protection/>
    </xf>
    <xf numFmtId="0" fontId="31" fillId="13" borderId="34" xfId="0" applyFont="1" applyFill="1" applyBorder="1" applyAlignment="1" applyProtection="1">
      <alignment horizontal="left" vertical="top" wrapText="1"/>
      <protection/>
    </xf>
    <xf numFmtId="0" fontId="31" fillId="13" borderId="0" xfId="0" applyFont="1" applyFill="1" applyBorder="1" applyAlignment="1" applyProtection="1">
      <alignment horizontal="left" vertical="top" wrapText="1"/>
      <protection/>
    </xf>
    <xf numFmtId="0" fontId="31" fillId="13" borderId="35" xfId="0" applyFont="1" applyFill="1" applyBorder="1" applyAlignment="1" applyProtection="1">
      <alignment horizontal="left" vertical="top" wrapText="1"/>
      <protection/>
    </xf>
    <xf numFmtId="0" fontId="31" fillId="13" borderId="14" xfId="0" applyFont="1" applyFill="1" applyBorder="1" applyAlignment="1" applyProtection="1">
      <alignment horizontal="left" vertical="top" wrapText="1"/>
      <protection/>
    </xf>
    <xf numFmtId="0" fontId="31" fillId="13" borderId="33" xfId="0" applyFont="1" applyFill="1" applyBorder="1" applyAlignment="1" applyProtection="1">
      <alignment horizontal="left" vertical="top" wrapText="1"/>
      <protection/>
    </xf>
    <xf numFmtId="0" fontId="31" fillId="13" borderId="37" xfId="0" applyFont="1" applyFill="1" applyBorder="1" applyAlignment="1" applyProtection="1">
      <alignment horizontal="left" vertical="top" wrapText="1"/>
      <protection/>
    </xf>
    <xf numFmtId="0" fontId="165" fillId="42" borderId="12" xfId="0" applyFont="1" applyFill="1" applyBorder="1" applyAlignment="1">
      <alignment horizontal="center" vertical="center"/>
    </xf>
    <xf numFmtId="0" fontId="165" fillId="42" borderId="47" xfId="0" applyFont="1" applyFill="1" applyBorder="1" applyAlignment="1">
      <alignment horizontal="center" vertical="center"/>
    </xf>
    <xf numFmtId="0" fontId="0" fillId="7" borderId="10" xfId="0" applyFill="1" applyBorder="1" applyAlignment="1">
      <alignment horizontal="center"/>
    </xf>
    <xf numFmtId="0" fontId="0" fillId="13" borderId="10" xfId="0" applyFill="1" applyBorder="1" applyAlignment="1">
      <alignment horizontal="center"/>
    </xf>
    <xf numFmtId="0" fontId="0" fillId="7" borderId="10" xfId="0" applyFill="1" applyBorder="1" applyAlignment="1">
      <alignment horizontal="left"/>
    </xf>
    <xf numFmtId="0" fontId="0" fillId="0" borderId="57" xfId="0" applyBorder="1" applyAlignment="1">
      <alignment horizontal="center"/>
    </xf>
    <xf numFmtId="0" fontId="119" fillId="0" borderId="12" xfId="0" applyFont="1" applyBorder="1" applyAlignment="1">
      <alignment horizontal="left"/>
    </xf>
    <xf numFmtId="0" fontId="119" fillId="0" borderId="46" xfId="0" applyFont="1" applyBorder="1" applyAlignment="1">
      <alignment horizontal="left"/>
    </xf>
    <xf numFmtId="0" fontId="119" fillId="0" borderId="47" xfId="0" applyFont="1" applyBorder="1" applyAlignment="1">
      <alignment horizontal="left"/>
    </xf>
    <xf numFmtId="0" fontId="119" fillId="0" borderId="12" xfId="0" applyFont="1" applyFill="1" applyBorder="1" applyAlignment="1">
      <alignment horizontal="left"/>
    </xf>
    <xf numFmtId="0" fontId="119" fillId="0" borderId="46" xfId="0" applyFont="1" applyFill="1" applyBorder="1" applyAlignment="1">
      <alignment horizontal="left"/>
    </xf>
    <xf numFmtId="0" fontId="119" fillId="0" borderId="47" xfId="0" applyFont="1" applyFill="1" applyBorder="1" applyAlignment="1">
      <alignment horizontal="left"/>
    </xf>
    <xf numFmtId="0" fontId="0" fillId="0" borderId="10" xfId="0" applyFill="1" applyBorder="1" applyAlignment="1">
      <alignment horizontal="center" vertical="center"/>
    </xf>
    <xf numFmtId="0" fontId="0" fillId="13" borderId="10" xfId="0" applyFill="1" applyBorder="1" applyAlignment="1">
      <alignment horizontal="center" vertical="center"/>
    </xf>
    <xf numFmtId="0" fontId="0" fillId="7" borderId="10" xfId="0" applyFill="1" applyBorder="1" applyAlignment="1">
      <alignment horizontal="center" vertical="center"/>
    </xf>
    <xf numFmtId="0" fontId="0" fillId="13" borderId="12" xfId="0" applyFill="1" applyBorder="1" applyAlignment="1">
      <alignment horizontal="left"/>
    </xf>
    <xf numFmtId="0" fontId="0" fillId="13" borderId="46" xfId="0" applyFill="1" applyBorder="1" applyAlignment="1">
      <alignment horizontal="left"/>
    </xf>
    <xf numFmtId="0" fontId="0" fillId="13" borderId="47" xfId="0" applyFill="1" applyBorder="1" applyAlignment="1">
      <alignment horizontal="left"/>
    </xf>
    <xf numFmtId="0" fontId="0" fillId="13" borderId="10" xfId="0" applyFill="1" applyBorder="1" applyAlignment="1">
      <alignment horizontal="left"/>
    </xf>
    <xf numFmtId="0" fontId="123" fillId="13" borderId="10" xfId="0" applyFont="1" applyFill="1" applyBorder="1" applyAlignment="1">
      <alignment horizontal="left" vertical="center"/>
    </xf>
    <xf numFmtId="0" fontId="123" fillId="7" borderId="10" xfId="0" applyFont="1" applyFill="1" applyBorder="1" applyAlignment="1">
      <alignment horizontal="left" vertical="center"/>
    </xf>
    <xf numFmtId="0" fontId="119" fillId="0" borderId="10" xfId="0" applyFont="1" applyFill="1" applyBorder="1" applyAlignment="1">
      <alignment horizontal="left"/>
    </xf>
    <xf numFmtId="0" fontId="0" fillId="0" borderId="10" xfId="0" applyBorder="1" applyAlignment="1">
      <alignment horizontal="center" vertical="center"/>
    </xf>
    <xf numFmtId="0" fontId="125" fillId="13" borderId="10" xfId="0" applyFont="1" applyFill="1" applyBorder="1" applyAlignment="1">
      <alignment horizontal="left" vertical="center"/>
    </xf>
    <xf numFmtId="0" fontId="125" fillId="7" borderId="10" xfId="0" applyFont="1" applyFill="1" applyBorder="1" applyAlignment="1">
      <alignment horizontal="left" vertical="center"/>
    </xf>
    <xf numFmtId="0" fontId="0" fillId="13" borderId="12" xfId="0" applyFill="1" applyBorder="1" applyAlignment="1">
      <alignment horizontal="center" vertical="center"/>
    </xf>
    <xf numFmtId="0" fontId="0" fillId="13" borderId="47" xfId="0" applyFill="1" applyBorder="1" applyAlignment="1">
      <alignment horizontal="center" vertical="center"/>
    </xf>
    <xf numFmtId="0" fontId="0" fillId="7" borderId="12" xfId="0" applyFill="1" applyBorder="1" applyAlignment="1">
      <alignment horizontal="center"/>
    </xf>
    <xf numFmtId="0" fontId="0" fillId="7" borderId="46" xfId="0" applyFill="1" applyBorder="1" applyAlignment="1">
      <alignment horizontal="center"/>
    </xf>
    <xf numFmtId="0" fontId="0" fillId="7" borderId="47" xfId="0" applyFill="1" applyBorder="1" applyAlignment="1">
      <alignment horizontal="center"/>
    </xf>
    <xf numFmtId="0" fontId="0" fillId="13" borderId="12" xfId="0" applyFill="1" applyBorder="1" applyAlignment="1">
      <alignment horizontal="center"/>
    </xf>
    <xf numFmtId="0" fontId="0" fillId="13" borderId="46" xfId="0" applyFill="1" applyBorder="1" applyAlignment="1">
      <alignment horizontal="center"/>
    </xf>
    <xf numFmtId="0" fontId="0" fillId="13" borderId="47" xfId="0" applyFill="1" applyBorder="1" applyAlignment="1">
      <alignment horizontal="center"/>
    </xf>
    <xf numFmtId="0" fontId="31" fillId="13" borderId="0" xfId="0" applyFont="1" applyFill="1" applyAlignment="1">
      <alignment vertical="center"/>
    </xf>
    <xf numFmtId="0" fontId="119" fillId="0" borderId="10" xfId="0" applyFont="1" applyBorder="1" applyAlignment="1">
      <alignment horizontal="left"/>
    </xf>
    <xf numFmtId="0" fontId="119" fillId="0" borderId="13" xfId="0" applyFont="1" applyBorder="1" applyAlignment="1">
      <alignment horizontal="center" vertical="center" wrapText="1"/>
    </xf>
    <xf numFmtId="0" fontId="119" fillId="0" borderId="34" xfId="0" applyFont="1" applyBorder="1" applyAlignment="1">
      <alignment horizontal="center" vertical="center" wrapText="1"/>
    </xf>
    <xf numFmtId="0" fontId="119" fillId="0" borderId="14" xfId="0" applyFont="1" applyBorder="1" applyAlignment="1">
      <alignment horizontal="center" vertical="center" wrapText="1"/>
    </xf>
    <xf numFmtId="0" fontId="134" fillId="0" borderId="10" xfId="0" applyFont="1" applyBorder="1" applyAlignment="1">
      <alignment horizontal="center"/>
    </xf>
    <xf numFmtId="0" fontId="0" fillId="13" borderId="13" xfId="0" applyFill="1" applyBorder="1" applyAlignment="1">
      <alignment horizontal="left" vertical="top" wrapText="1"/>
    </xf>
    <xf numFmtId="0" fontId="0" fillId="13" borderId="23" xfId="0" applyFill="1" applyBorder="1" applyAlignment="1">
      <alignment horizontal="left" vertical="top" wrapText="1"/>
    </xf>
    <xf numFmtId="0" fontId="0" fillId="13" borderId="39" xfId="0" applyFill="1" applyBorder="1" applyAlignment="1">
      <alignment horizontal="left" vertical="top" wrapText="1"/>
    </xf>
    <xf numFmtId="0" fontId="0" fillId="13" borderId="34" xfId="0" applyFill="1" applyBorder="1" applyAlignment="1">
      <alignment horizontal="left" vertical="top" wrapText="1"/>
    </xf>
    <xf numFmtId="0" fontId="0" fillId="13" borderId="0" xfId="0" applyFill="1" applyBorder="1" applyAlignment="1">
      <alignment horizontal="left" vertical="top" wrapText="1"/>
    </xf>
    <xf numFmtId="0" fontId="0" fillId="13" borderId="35" xfId="0" applyFill="1" applyBorder="1" applyAlignment="1">
      <alignment horizontal="left" vertical="top" wrapText="1"/>
    </xf>
    <xf numFmtId="0" fontId="0" fillId="13" borderId="14" xfId="0" applyFill="1" applyBorder="1" applyAlignment="1">
      <alignment horizontal="left" vertical="top" wrapText="1"/>
    </xf>
    <xf numFmtId="0" fontId="0" fillId="13" borderId="33" xfId="0" applyFill="1" applyBorder="1" applyAlignment="1">
      <alignment horizontal="left" vertical="top" wrapText="1"/>
    </xf>
    <xf numFmtId="0" fontId="0" fillId="13" borderId="37" xfId="0" applyFill="1" applyBorder="1" applyAlignment="1">
      <alignment horizontal="left" vertical="top" wrapText="1"/>
    </xf>
    <xf numFmtId="0" fontId="0" fillId="7" borderId="13" xfId="0" applyFill="1" applyBorder="1" applyAlignment="1">
      <alignment horizontal="left" vertical="top" wrapText="1"/>
    </xf>
    <xf numFmtId="0" fontId="0" fillId="7" borderId="23" xfId="0" applyFill="1" applyBorder="1" applyAlignment="1">
      <alignment horizontal="left" vertical="top" wrapText="1"/>
    </xf>
    <xf numFmtId="0" fontId="0" fillId="7" borderId="39" xfId="0" applyFill="1" applyBorder="1" applyAlignment="1">
      <alignment horizontal="left" vertical="top" wrapText="1"/>
    </xf>
    <xf numFmtId="0" fontId="0" fillId="7" borderId="34" xfId="0" applyFill="1" applyBorder="1" applyAlignment="1">
      <alignment horizontal="left" vertical="top" wrapText="1"/>
    </xf>
    <xf numFmtId="0" fontId="0" fillId="7" borderId="0" xfId="0" applyFill="1" applyBorder="1" applyAlignment="1">
      <alignment horizontal="left" vertical="top" wrapText="1"/>
    </xf>
    <xf numFmtId="0" fontId="0" fillId="7" borderId="35" xfId="0" applyFill="1" applyBorder="1" applyAlignment="1">
      <alignment horizontal="left" vertical="top" wrapText="1"/>
    </xf>
    <xf numFmtId="0" fontId="0" fillId="7" borderId="14" xfId="0" applyFill="1" applyBorder="1" applyAlignment="1">
      <alignment horizontal="left" vertical="top" wrapText="1"/>
    </xf>
    <xf numFmtId="0" fontId="0" fillId="7" borderId="33" xfId="0" applyFill="1" applyBorder="1" applyAlignment="1">
      <alignment horizontal="left" vertical="top" wrapText="1"/>
    </xf>
    <xf numFmtId="0" fontId="0" fillId="7" borderId="37" xfId="0" applyFill="1" applyBorder="1" applyAlignment="1">
      <alignment horizontal="left" vertical="top" wrapText="1"/>
    </xf>
    <xf numFmtId="0" fontId="0" fillId="7" borderId="12" xfId="0" applyFill="1" applyBorder="1" applyAlignment="1">
      <alignment horizontal="center" wrapText="1"/>
    </xf>
    <xf numFmtId="0" fontId="0" fillId="7" borderId="46" xfId="0" applyFill="1" applyBorder="1" applyAlignment="1">
      <alignment horizontal="center" wrapText="1"/>
    </xf>
    <xf numFmtId="0" fontId="0" fillId="7" borderId="47" xfId="0" applyFill="1" applyBorder="1" applyAlignment="1">
      <alignment horizontal="center" wrapText="1"/>
    </xf>
    <xf numFmtId="0" fontId="119" fillId="0" borderId="10" xfId="0" applyFont="1" applyBorder="1" applyAlignment="1">
      <alignment horizontal="center" vertical="center"/>
    </xf>
    <xf numFmtId="0" fontId="134" fillId="0" borderId="12" xfId="0" applyFont="1" applyBorder="1" applyAlignment="1">
      <alignment horizontal="center" vertical="center"/>
    </xf>
    <xf numFmtId="0" fontId="134" fillId="0" borderId="46" xfId="0" applyFont="1" applyBorder="1" applyAlignment="1">
      <alignment horizontal="center" vertical="center"/>
    </xf>
    <xf numFmtId="0" fontId="134" fillId="0" borderId="47" xfId="0" applyFont="1" applyBorder="1" applyAlignment="1">
      <alignment horizontal="center" vertical="center"/>
    </xf>
    <xf numFmtId="0" fontId="0" fillId="7" borderId="13" xfId="0" applyFill="1" applyBorder="1" applyAlignment="1">
      <alignment horizontal="center" vertical="justify" wrapText="1"/>
    </xf>
    <xf numFmtId="0" fontId="0" fillId="7" borderId="23" xfId="0" applyFill="1" applyBorder="1" applyAlignment="1">
      <alignment horizontal="center" vertical="justify" wrapText="1"/>
    </xf>
    <xf numFmtId="0" fontId="0" fillId="7" borderId="39" xfId="0" applyFill="1" applyBorder="1" applyAlignment="1">
      <alignment horizontal="center" vertical="justify" wrapText="1"/>
    </xf>
    <xf numFmtId="0" fontId="0" fillId="7" borderId="34" xfId="0" applyFill="1" applyBorder="1" applyAlignment="1">
      <alignment horizontal="center" vertical="justify" wrapText="1"/>
    </xf>
    <xf numFmtId="0" fontId="0" fillId="7" borderId="0" xfId="0" applyFill="1" applyBorder="1" applyAlignment="1">
      <alignment horizontal="center" vertical="justify" wrapText="1"/>
    </xf>
    <xf numFmtId="0" fontId="0" fillId="7" borderId="35" xfId="0" applyFill="1" applyBorder="1" applyAlignment="1">
      <alignment horizontal="center" vertical="justify" wrapText="1"/>
    </xf>
    <xf numFmtId="0" fontId="0" fillId="7" borderId="14" xfId="0" applyFill="1" applyBorder="1" applyAlignment="1">
      <alignment horizontal="center" vertical="justify" wrapText="1"/>
    </xf>
    <xf numFmtId="0" fontId="0" fillId="7" borderId="33" xfId="0" applyFill="1" applyBorder="1" applyAlignment="1">
      <alignment horizontal="center" vertical="justify" wrapText="1"/>
    </xf>
    <xf numFmtId="0" fontId="0" fillId="7" borderId="37" xfId="0" applyFill="1" applyBorder="1" applyAlignment="1">
      <alignment horizontal="center" vertical="justify" wrapText="1"/>
    </xf>
    <xf numFmtId="0" fontId="0" fillId="13" borderId="13" xfId="0" applyFill="1" applyBorder="1" applyAlignment="1">
      <alignment horizontal="center" wrapText="1"/>
    </xf>
    <xf numFmtId="0" fontId="0" fillId="13" borderId="23" xfId="0" applyFill="1" applyBorder="1" applyAlignment="1">
      <alignment horizontal="center" wrapText="1"/>
    </xf>
    <xf numFmtId="0" fontId="0" fillId="13" borderId="39" xfId="0" applyFill="1" applyBorder="1" applyAlignment="1">
      <alignment horizontal="center" wrapText="1"/>
    </xf>
    <xf numFmtId="0" fontId="0" fillId="13" borderId="34" xfId="0" applyFill="1" applyBorder="1" applyAlignment="1">
      <alignment horizontal="center" wrapText="1"/>
    </xf>
    <xf numFmtId="0" fontId="0" fillId="13" borderId="0" xfId="0" applyFill="1" applyBorder="1" applyAlignment="1">
      <alignment horizontal="center" wrapText="1"/>
    </xf>
    <xf numFmtId="0" fontId="0" fillId="13" borderId="35" xfId="0" applyFill="1" applyBorder="1" applyAlignment="1">
      <alignment horizontal="center" wrapText="1"/>
    </xf>
    <xf numFmtId="0" fontId="0" fillId="13" borderId="14" xfId="0" applyFill="1" applyBorder="1" applyAlignment="1">
      <alignment horizontal="center" wrapText="1"/>
    </xf>
    <xf numFmtId="0" fontId="0" fillId="13" borderId="33" xfId="0" applyFill="1" applyBorder="1" applyAlignment="1">
      <alignment horizontal="center" wrapText="1"/>
    </xf>
    <xf numFmtId="0" fontId="0" fillId="13" borderId="37" xfId="0" applyFill="1" applyBorder="1" applyAlignment="1">
      <alignment horizontal="center" wrapText="1"/>
    </xf>
    <xf numFmtId="0" fontId="0" fillId="13" borderId="46" xfId="0" applyFill="1" applyBorder="1" applyAlignment="1">
      <alignment horizontal="center" vertical="center"/>
    </xf>
    <xf numFmtId="0" fontId="0" fillId="13" borderId="14" xfId="0" applyFill="1" applyBorder="1" applyAlignment="1">
      <alignment horizontal="center" vertical="center"/>
    </xf>
    <xf numFmtId="0" fontId="0" fillId="13" borderId="37" xfId="0" applyFill="1" applyBorder="1" applyAlignment="1">
      <alignment horizontal="center" vertical="center"/>
    </xf>
    <xf numFmtId="0" fontId="0" fillId="13" borderId="33" xfId="0" applyFill="1" applyBorder="1" applyAlignment="1">
      <alignment horizontal="center" vertical="center"/>
    </xf>
    <xf numFmtId="0" fontId="119" fillId="0" borderId="22" xfId="0" applyFont="1" applyFill="1" applyBorder="1" applyAlignment="1">
      <alignment horizontal="left"/>
    </xf>
    <xf numFmtId="0" fontId="0" fillId="7" borderId="13" xfId="0" applyFill="1" applyBorder="1" applyAlignment="1">
      <alignment horizontal="center" wrapText="1"/>
    </xf>
    <xf numFmtId="0" fontId="0" fillId="7" borderId="23" xfId="0" applyFill="1" applyBorder="1" applyAlignment="1">
      <alignment horizontal="center" wrapText="1"/>
    </xf>
    <xf numFmtId="0" fontId="0" fillId="7" borderId="39" xfId="0" applyFill="1" applyBorder="1" applyAlignment="1">
      <alignment horizontal="center" wrapText="1"/>
    </xf>
    <xf numFmtId="0" fontId="0" fillId="7" borderId="34" xfId="0" applyFill="1" applyBorder="1" applyAlignment="1">
      <alignment horizontal="center" wrapText="1"/>
    </xf>
    <xf numFmtId="0" fontId="0" fillId="7" borderId="0" xfId="0" applyFill="1" applyBorder="1" applyAlignment="1">
      <alignment horizontal="center" wrapText="1"/>
    </xf>
    <xf numFmtId="0" fontId="0" fillId="7" borderId="35" xfId="0" applyFill="1" applyBorder="1" applyAlignment="1">
      <alignment horizontal="center" wrapText="1"/>
    </xf>
    <xf numFmtId="0" fontId="0" fillId="7" borderId="14" xfId="0" applyFill="1" applyBorder="1" applyAlignment="1">
      <alignment horizontal="center" wrapText="1"/>
    </xf>
    <xf numFmtId="0" fontId="0" fillId="7" borderId="33" xfId="0" applyFill="1" applyBorder="1" applyAlignment="1">
      <alignment horizontal="center" wrapText="1"/>
    </xf>
    <xf numFmtId="0" fontId="0" fillId="7" borderId="37" xfId="0" applyFill="1" applyBorder="1" applyAlignment="1">
      <alignment horizontal="center" wrapText="1"/>
    </xf>
    <xf numFmtId="0" fontId="123" fillId="7" borderId="10" xfId="0" applyFont="1" applyFill="1" applyBorder="1" applyAlignment="1">
      <alignment horizontal="center"/>
    </xf>
    <xf numFmtId="0" fontId="123" fillId="13" borderId="10" xfId="0" applyFont="1" applyFill="1" applyBorder="1" applyAlignment="1">
      <alignment horizontal="center"/>
    </xf>
    <xf numFmtId="0" fontId="166" fillId="13" borderId="0" xfId="0" applyFont="1" applyFill="1" applyAlignment="1">
      <alignment horizontal="center" vertical="center"/>
    </xf>
    <xf numFmtId="0" fontId="166" fillId="13" borderId="35" xfId="0" applyFont="1" applyFill="1" applyBorder="1" applyAlignment="1">
      <alignment horizontal="center" vertical="center"/>
    </xf>
    <xf numFmtId="0" fontId="65" fillId="7" borderId="31" xfId="0" applyFont="1" applyFill="1" applyBorder="1" applyAlignment="1">
      <alignment horizontal="left" vertical="top" wrapText="1"/>
    </xf>
    <xf numFmtId="0" fontId="65" fillId="7" borderId="18" xfId="0" applyFont="1" applyFill="1" applyBorder="1" applyAlignment="1">
      <alignment horizontal="left" vertical="top" wrapText="1"/>
    </xf>
    <xf numFmtId="0" fontId="65" fillId="7" borderId="19" xfId="0" applyFont="1" applyFill="1" applyBorder="1" applyAlignment="1">
      <alignment horizontal="left" vertical="top" wrapText="1"/>
    </xf>
    <xf numFmtId="0" fontId="141" fillId="0" borderId="22" xfId="0" applyFont="1" applyFill="1" applyBorder="1" applyAlignment="1">
      <alignment horizontal="center" vertical="center" wrapText="1"/>
    </xf>
    <xf numFmtId="0" fontId="141" fillId="0" borderId="22" xfId="0" applyFont="1" applyFill="1" applyBorder="1" applyAlignment="1">
      <alignment horizontal="center" vertical="center"/>
    </xf>
    <xf numFmtId="0" fontId="141" fillId="0" borderId="29" xfId="0" applyFont="1" applyFill="1" applyBorder="1" applyAlignment="1">
      <alignment horizontal="center" vertical="center" wrapText="1"/>
    </xf>
    <xf numFmtId="0" fontId="141" fillId="0" borderId="10" xfId="0" applyFont="1" applyFill="1" applyBorder="1" applyAlignment="1">
      <alignment horizontal="center" vertical="center" wrapText="1"/>
    </xf>
    <xf numFmtId="0" fontId="165" fillId="42" borderId="17" xfId="0" applyFont="1" applyFill="1" applyBorder="1" applyAlignment="1">
      <alignment horizontal="center" vertical="center"/>
    </xf>
    <xf numFmtId="0" fontId="150" fillId="44" borderId="0" xfId="0" applyFont="1" applyFill="1" applyBorder="1" applyAlignment="1">
      <alignment horizontal="center" vertical="center"/>
    </xf>
    <xf numFmtId="0" fontId="167" fillId="42" borderId="12" xfId="0" applyFont="1" applyFill="1" applyBorder="1" applyAlignment="1">
      <alignment horizontal="center" vertical="center" wrapText="1"/>
    </xf>
    <xf numFmtId="0" fontId="108" fillId="42" borderId="46" xfId="0" applyFont="1" applyFill="1" applyBorder="1" applyAlignment="1">
      <alignment horizontal="center" vertical="center" wrapText="1"/>
    </xf>
    <xf numFmtId="0" fontId="108" fillId="42" borderId="47" xfId="0"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19" fillId="0" borderId="47" xfId="0" applyFont="1" applyFill="1" applyBorder="1" applyAlignment="1">
      <alignment horizontal="center" vertical="center" wrapText="1"/>
    </xf>
    <xf numFmtId="0" fontId="0" fillId="0" borderId="15" xfId="0" applyFill="1" applyBorder="1" applyAlignment="1">
      <alignment horizontal="center"/>
    </xf>
    <xf numFmtId="0" fontId="0" fillId="0" borderId="16" xfId="0" applyFill="1" applyBorder="1" applyAlignment="1">
      <alignment horizontal="center"/>
    </xf>
    <xf numFmtId="0" fontId="96" fillId="45" borderId="33" xfId="0" applyFont="1" applyFill="1" applyBorder="1" applyAlignment="1">
      <alignment horizontal="left" vertical="center" wrapText="1"/>
    </xf>
    <xf numFmtId="0" fontId="0" fillId="0" borderId="5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20" xfId="0" applyFill="1" applyBorder="1" applyAlignment="1">
      <alignment horizontal="center"/>
    </xf>
    <xf numFmtId="0" fontId="138" fillId="45" borderId="0" xfId="0" applyFont="1" applyFill="1" applyAlignment="1">
      <alignment horizontal="left" vertical="center" wrapText="1"/>
    </xf>
    <xf numFmtId="0" fontId="61" fillId="0" borderId="0" xfId="0" applyFont="1" applyFill="1" applyBorder="1" applyAlignment="1" applyProtection="1">
      <alignment horizontal="right" vertical="center" wrapText="1"/>
      <protection/>
    </xf>
    <xf numFmtId="0" fontId="144" fillId="7" borderId="10" xfId="64" applyFont="1" applyFill="1" applyBorder="1" applyAlignment="1" applyProtection="1">
      <alignment horizontal="center" vertical="center"/>
      <protection/>
    </xf>
    <xf numFmtId="0" fontId="119" fillId="0" borderId="30" xfId="0" applyFont="1" applyFill="1" applyBorder="1" applyAlignment="1">
      <alignment horizontal="left" vertical="top"/>
    </xf>
    <xf numFmtId="0" fontId="119" fillId="0" borderId="15" xfId="0" applyFont="1" applyFill="1" applyBorder="1" applyAlignment="1">
      <alignment horizontal="left" vertical="top"/>
    </xf>
    <xf numFmtId="0" fontId="167" fillId="42" borderId="0" xfId="0" applyFont="1" applyFill="1" applyBorder="1" applyAlignment="1">
      <alignment horizontal="center" vertical="center" wrapText="1"/>
    </xf>
    <xf numFmtId="0" fontId="135" fillId="42" borderId="0" xfId="0" applyFont="1" applyFill="1" applyBorder="1" applyAlignment="1">
      <alignment horizontal="center" vertical="center" wrapText="1"/>
    </xf>
    <xf numFmtId="0" fontId="123" fillId="4" borderId="65" xfId="0" applyFont="1" applyFill="1" applyBorder="1" applyAlignment="1">
      <alignment horizontal="center" vertical="top" wrapText="1"/>
    </xf>
    <xf numFmtId="0" fontId="123" fillId="4" borderId="23" xfId="0" applyFont="1" applyFill="1" applyBorder="1" applyAlignment="1">
      <alignment horizontal="center" vertical="top" wrapText="1"/>
    </xf>
    <xf numFmtId="0" fontId="123" fillId="4" borderId="66" xfId="0" applyFont="1" applyFill="1" applyBorder="1" applyAlignment="1">
      <alignment horizontal="center" vertical="top" wrapText="1"/>
    </xf>
    <xf numFmtId="0" fontId="123" fillId="4" borderId="67" xfId="0" applyFont="1" applyFill="1" applyBorder="1" applyAlignment="1">
      <alignment horizontal="center" vertical="top" wrapText="1"/>
    </xf>
    <xf numFmtId="0" fontId="123" fillId="4" borderId="0" xfId="0" applyFont="1" applyFill="1" applyBorder="1" applyAlignment="1">
      <alignment horizontal="center" vertical="top" wrapText="1"/>
    </xf>
    <xf numFmtId="0" fontId="123" fillId="4" borderId="68" xfId="0" applyFont="1" applyFill="1" applyBorder="1" applyAlignment="1">
      <alignment horizontal="center" vertical="top" wrapText="1"/>
    </xf>
    <xf numFmtId="0" fontId="123" fillId="4" borderId="69" xfId="0" applyFont="1" applyFill="1" applyBorder="1" applyAlignment="1">
      <alignment horizontal="center" vertical="top" wrapText="1"/>
    </xf>
    <xf numFmtId="0" fontId="123" fillId="4" borderId="50" xfId="0" applyFont="1" applyFill="1" applyBorder="1" applyAlignment="1">
      <alignment horizontal="center" vertical="top" wrapText="1"/>
    </xf>
    <xf numFmtId="0" fontId="123" fillId="4" borderId="70" xfId="0" applyFont="1" applyFill="1" applyBorder="1" applyAlignment="1">
      <alignment horizontal="center" vertical="top" wrapText="1"/>
    </xf>
    <xf numFmtId="0" fontId="165" fillId="42" borderId="15" xfId="0" applyFont="1" applyFill="1" applyBorder="1" applyAlignment="1">
      <alignment horizontal="center" vertical="center"/>
    </xf>
    <xf numFmtId="0" fontId="165" fillId="42" borderId="16" xfId="0" applyFont="1" applyFill="1" applyBorder="1" applyAlignment="1">
      <alignment horizontal="center" vertical="center"/>
    </xf>
    <xf numFmtId="0" fontId="168" fillId="0" borderId="71" xfId="0" applyFont="1" applyBorder="1" applyAlignment="1" applyProtection="1">
      <alignment horizontal="center" vertical="center" wrapText="1"/>
      <protection/>
    </xf>
    <xf numFmtId="0" fontId="131" fillId="0" borderId="72" xfId="0" applyFont="1" applyBorder="1" applyAlignment="1" applyProtection="1">
      <alignment horizontal="center" vertical="center" wrapText="1"/>
      <protection/>
    </xf>
    <xf numFmtId="0" fontId="131" fillId="0" borderId="58" xfId="0" applyFont="1" applyBorder="1" applyAlignment="1" applyProtection="1">
      <alignment horizontal="center" vertical="center" wrapText="1"/>
      <protection/>
    </xf>
    <xf numFmtId="0" fontId="131" fillId="0" borderId="59" xfId="0" applyFont="1" applyBorder="1" applyAlignment="1" applyProtection="1">
      <alignment horizontal="center" vertical="center" wrapText="1"/>
      <protection/>
    </xf>
    <xf numFmtId="0" fontId="140" fillId="0" borderId="0" xfId="0" applyFont="1" applyFill="1" applyAlignment="1">
      <alignment horizontal="right" vertical="center"/>
    </xf>
    <xf numFmtId="0" fontId="123" fillId="4" borderId="71" xfId="0" applyFont="1" applyFill="1" applyBorder="1" applyAlignment="1">
      <alignment horizontal="left" vertical="top" wrapText="1"/>
    </xf>
    <xf numFmtId="0" fontId="123" fillId="4" borderId="32" xfId="0" applyFont="1" applyFill="1" applyBorder="1" applyAlignment="1">
      <alignment horizontal="left" vertical="top" wrapText="1"/>
    </xf>
    <xf numFmtId="0" fontId="123" fillId="4" borderId="72" xfId="0" applyFont="1" applyFill="1" applyBorder="1" applyAlignment="1">
      <alignment horizontal="left" vertical="top" wrapText="1"/>
    </xf>
    <xf numFmtId="0" fontId="123" fillId="4" borderId="67" xfId="0" applyFont="1" applyFill="1" applyBorder="1" applyAlignment="1">
      <alignment horizontal="left" vertical="top" wrapText="1"/>
    </xf>
    <xf numFmtId="0" fontId="123" fillId="4" borderId="0" xfId="0" applyFont="1" applyFill="1" applyBorder="1" applyAlignment="1">
      <alignment horizontal="left" vertical="top" wrapText="1"/>
    </xf>
    <xf numFmtId="0" fontId="123" fillId="4" borderId="68" xfId="0" applyFont="1" applyFill="1" applyBorder="1" applyAlignment="1">
      <alignment horizontal="left" vertical="top" wrapText="1"/>
    </xf>
    <xf numFmtId="0" fontId="123" fillId="4" borderId="69" xfId="0" applyFont="1" applyFill="1" applyBorder="1" applyAlignment="1">
      <alignment horizontal="left" vertical="top" wrapText="1"/>
    </xf>
    <xf numFmtId="0" fontId="123" fillId="4" borderId="50" xfId="0" applyFont="1" applyFill="1" applyBorder="1" applyAlignment="1">
      <alignment horizontal="left" vertical="top" wrapText="1"/>
    </xf>
    <xf numFmtId="0" fontId="123" fillId="4" borderId="70" xfId="0" applyFont="1" applyFill="1" applyBorder="1" applyAlignment="1">
      <alignment horizontal="left" vertical="top" wrapText="1"/>
    </xf>
    <xf numFmtId="0" fontId="165" fillId="42" borderId="65" xfId="0" applyFont="1" applyFill="1" applyBorder="1" applyAlignment="1">
      <alignment horizontal="center" vertical="center"/>
    </xf>
    <xf numFmtId="0" fontId="165" fillId="42" borderId="66" xfId="0" applyFont="1" applyFill="1" applyBorder="1" applyAlignment="1">
      <alignment horizontal="center" vertical="center"/>
    </xf>
    <xf numFmtId="0" fontId="165" fillId="42" borderId="67" xfId="0" applyFont="1" applyFill="1" applyBorder="1" applyAlignment="1">
      <alignment horizontal="center" vertical="center"/>
    </xf>
    <xf numFmtId="0" fontId="165" fillId="42" borderId="68" xfId="0" applyFont="1" applyFill="1" applyBorder="1" applyAlignment="1">
      <alignment horizontal="center" vertical="center"/>
    </xf>
    <xf numFmtId="0" fontId="165" fillId="42" borderId="69" xfId="0" applyFont="1" applyFill="1" applyBorder="1" applyAlignment="1">
      <alignment horizontal="center" vertical="center"/>
    </xf>
    <xf numFmtId="0" fontId="165" fillId="42" borderId="70" xfId="0" applyFont="1" applyFill="1" applyBorder="1" applyAlignment="1">
      <alignment horizontal="center" vertical="center"/>
    </xf>
    <xf numFmtId="0" fontId="138" fillId="45" borderId="0" xfId="0" applyFont="1" applyFill="1" applyAlignment="1">
      <alignment horizontal="left"/>
    </xf>
    <xf numFmtId="0" fontId="0" fillId="45" borderId="0" xfId="0" applyFill="1" applyAlignment="1">
      <alignment horizontal="left"/>
    </xf>
    <xf numFmtId="0" fontId="145" fillId="0" borderId="10" xfId="0" applyFont="1" applyBorder="1" applyAlignment="1">
      <alignment horizontal="center" vertical="center" wrapText="1"/>
    </xf>
    <xf numFmtId="0" fontId="98" fillId="0" borderId="10" xfId="0" applyFont="1" applyFill="1" applyBorder="1" applyAlignment="1">
      <alignment horizontal="center" vertical="center" wrapText="1"/>
    </xf>
    <xf numFmtId="0" fontId="98" fillId="0" borderId="46" xfId="0" applyFont="1" applyFill="1" applyBorder="1" applyAlignment="1">
      <alignment horizontal="center" vertical="center" wrapText="1"/>
    </xf>
    <xf numFmtId="0" fontId="169" fillId="0" borderId="46" xfId="0" applyFont="1" applyFill="1" applyBorder="1" applyAlignment="1">
      <alignment horizontal="center" vertical="center" wrapText="1"/>
    </xf>
    <xf numFmtId="0" fontId="169" fillId="0" borderId="47" xfId="0" applyFont="1" applyFill="1" applyBorder="1" applyAlignment="1">
      <alignment horizontal="center" vertical="center" wrapText="1"/>
    </xf>
    <xf numFmtId="0" fontId="0" fillId="0" borderId="10" xfId="0" applyFill="1" applyBorder="1" applyAlignment="1">
      <alignment horizontal="center"/>
    </xf>
    <xf numFmtId="0" fontId="119" fillId="0" borderId="39" xfId="0" applyFont="1" applyBorder="1" applyAlignment="1">
      <alignment horizontal="center" vertical="center" wrapText="1"/>
    </xf>
    <xf numFmtId="0" fontId="119" fillId="0" borderId="37" xfId="0" applyFont="1" applyBorder="1" applyAlignment="1">
      <alignment horizontal="center" vertical="center" wrapText="1"/>
    </xf>
    <xf numFmtId="0" fontId="119" fillId="0" borderId="12" xfId="0" applyFont="1" applyFill="1" applyBorder="1" applyAlignment="1">
      <alignment horizontal="left" vertical="top"/>
    </xf>
    <xf numFmtId="0" fontId="119" fillId="0" borderId="46" xfId="0" applyFont="1" applyFill="1" applyBorder="1" applyAlignment="1">
      <alignment horizontal="left" vertical="top"/>
    </xf>
    <xf numFmtId="0" fontId="119" fillId="0" borderId="47" xfId="0" applyFont="1" applyFill="1" applyBorder="1" applyAlignment="1">
      <alignment horizontal="left" vertical="top"/>
    </xf>
    <xf numFmtId="0" fontId="123" fillId="4" borderId="10" xfId="0" applyFont="1" applyFill="1" applyBorder="1" applyAlignment="1">
      <alignment horizontal="left" vertical="top" wrapText="1"/>
    </xf>
    <xf numFmtId="0" fontId="138" fillId="45" borderId="0" xfId="0" applyFont="1" applyFill="1" applyBorder="1" applyAlignment="1">
      <alignment horizontal="left" vertical="center"/>
    </xf>
    <xf numFmtId="0" fontId="123" fillId="13" borderId="10" xfId="0" applyFont="1" applyFill="1" applyBorder="1" applyAlignment="1">
      <alignment horizontal="left" vertical="top" wrapText="1"/>
    </xf>
    <xf numFmtId="0" fontId="123" fillId="13" borderId="13" xfId="0" applyFont="1" applyFill="1" applyBorder="1" applyAlignment="1">
      <alignment horizontal="justify" vertical="top" wrapText="1"/>
    </xf>
    <xf numFmtId="0" fontId="123" fillId="13" borderId="23" xfId="0" applyFont="1" applyFill="1" applyBorder="1" applyAlignment="1">
      <alignment horizontal="justify" vertical="top" wrapText="1"/>
    </xf>
    <xf numFmtId="0" fontId="123" fillId="13" borderId="39" xfId="0" applyFont="1" applyFill="1" applyBorder="1" applyAlignment="1">
      <alignment horizontal="justify" vertical="top" wrapText="1"/>
    </xf>
    <xf numFmtId="0" fontId="123" fillId="13" borderId="34" xfId="0" applyFont="1" applyFill="1" applyBorder="1" applyAlignment="1">
      <alignment horizontal="justify" vertical="top" wrapText="1"/>
    </xf>
    <xf numFmtId="0" fontId="123" fillId="13" borderId="0" xfId="0" applyFont="1" applyFill="1" applyBorder="1" applyAlignment="1">
      <alignment horizontal="justify" vertical="top" wrapText="1"/>
    </xf>
    <xf numFmtId="0" fontId="123" fillId="13" borderId="35" xfId="0" applyFont="1" applyFill="1" applyBorder="1" applyAlignment="1">
      <alignment horizontal="justify" vertical="top" wrapText="1"/>
    </xf>
    <xf numFmtId="0" fontId="123" fillId="13" borderId="14" xfId="0" applyFont="1" applyFill="1" applyBorder="1" applyAlignment="1">
      <alignment horizontal="justify" vertical="top" wrapText="1"/>
    </xf>
    <xf numFmtId="0" fontId="123" fillId="13" borderId="33" xfId="0" applyFont="1" applyFill="1" applyBorder="1" applyAlignment="1">
      <alignment horizontal="justify" vertical="top" wrapText="1"/>
    </xf>
    <xf numFmtId="0" fontId="123" fillId="13" borderId="37" xfId="0" applyFont="1" applyFill="1" applyBorder="1" applyAlignment="1">
      <alignment horizontal="justify" vertical="top" wrapText="1"/>
    </xf>
    <xf numFmtId="0" fontId="138" fillId="45" borderId="0" xfId="0" applyFont="1" applyFill="1" applyBorder="1" applyAlignment="1">
      <alignment horizontal="left" vertical="center" wrapText="1"/>
    </xf>
    <xf numFmtId="0" fontId="136" fillId="0" borderId="10" xfId="0" applyFont="1" applyFill="1" applyBorder="1" applyAlignment="1">
      <alignment horizontal="center" vertical="center" wrapText="1"/>
    </xf>
    <xf numFmtId="0" fontId="108" fillId="42" borderId="0" xfId="0" applyFont="1" applyFill="1" applyBorder="1" applyAlignment="1">
      <alignment horizontal="center" vertical="center" wrapText="1"/>
    </xf>
    <xf numFmtId="0" fontId="145" fillId="0" borderId="10" xfId="0" applyFont="1" applyFill="1" applyBorder="1" applyAlignment="1">
      <alignment horizontal="center" vertical="center" wrapText="1"/>
    </xf>
    <xf numFmtId="0" fontId="134" fillId="0" borderId="10" xfId="0" applyFont="1" applyFill="1" applyBorder="1" applyAlignment="1">
      <alignment horizontal="center" vertical="center"/>
    </xf>
    <xf numFmtId="0" fontId="108" fillId="48" borderId="0" xfId="0" applyFont="1" applyFill="1" applyBorder="1" applyAlignment="1">
      <alignment horizontal="center" vertical="center" wrapText="1"/>
    </xf>
    <xf numFmtId="0" fontId="125" fillId="13" borderId="10" xfId="0" applyFont="1" applyFill="1" applyBorder="1" applyAlignment="1">
      <alignment horizontal="center" vertical="center"/>
    </xf>
    <xf numFmtId="0" fontId="125" fillId="7" borderId="10" xfId="0" applyFont="1" applyFill="1" applyBorder="1" applyAlignment="1">
      <alignment horizontal="center" vertical="center"/>
    </xf>
    <xf numFmtId="0" fontId="125" fillId="50" borderId="10" xfId="0" applyFont="1" applyFill="1" applyBorder="1" applyAlignment="1">
      <alignment horizontal="center" vertical="center"/>
    </xf>
    <xf numFmtId="0" fontId="125" fillId="16" borderId="10" xfId="0" applyFont="1" applyFill="1" applyBorder="1" applyAlignment="1">
      <alignment horizontal="center" vertical="center"/>
    </xf>
    <xf numFmtId="0" fontId="140" fillId="2" borderId="10" xfId="0" applyFont="1" applyFill="1" applyBorder="1" applyAlignment="1">
      <alignment horizontal="center" vertical="center"/>
    </xf>
    <xf numFmtId="0" fontId="125" fillId="25" borderId="10" xfId="0" applyFont="1" applyFill="1" applyBorder="1" applyAlignment="1">
      <alignment horizontal="center" vertical="center"/>
    </xf>
    <xf numFmtId="0" fontId="125" fillId="14" borderId="10" xfId="0" applyFont="1" applyFill="1" applyBorder="1" applyAlignment="1">
      <alignment horizontal="center" vertical="center"/>
    </xf>
    <xf numFmtId="0" fontId="0" fillId="0" borderId="0" xfId="0" applyAlignment="1">
      <alignment horizontal="center"/>
    </xf>
    <xf numFmtId="182" fontId="0" fillId="0" borderId="0" xfId="0" applyNumberFormat="1" applyAlignment="1">
      <alignment horizontal="center"/>
    </xf>
    <xf numFmtId="0" fontId="130" fillId="13" borderId="0" xfId="0" applyFont="1" applyFill="1" applyAlignment="1">
      <alignment horizontal="center" vertical="center"/>
    </xf>
    <xf numFmtId="182" fontId="130" fillId="7" borderId="0" xfId="0" applyNumberFormat="1" applyFont="1" applyFill="1" applyAlignment="1">
      <alignment horizontal="center" vertical="center"/>
    </xf>
    <xf numFmtId="0" fontId="119" fillId="13" borderId="0" xfId="0" applyFont="1" applyFill="1" applyAlignment="1">
      <alignment horizontal="center"/>
    </xf>
    <xf numFmtId="0" fontId="0" fillId="7" borderId="0" xfId="0" applyFill="1" applyAlignment="1">
      <alignment horizontal="center"/>
    </xf>
    <xf numFmtId="0" fontId="142" fillId="13" borderId="0" xfId="0" applyFont="1" applyFill="1" applyAlignment="1">
      <alignment horizontal="left"/>
    </xf>
    <xf numFmtId="0" fontId="142" fillId="13" borderId="35" xfId="0" applyFont="1" applyFill="1" applyBorder="1" applyAlignment="1">
      <alignment horizontal="left"/>
    </xf>
    <xf numFmtId="0" fontId="134" fillId="0" borderId="0" xfId="0" applyFont="1" applyAlignment="1">
      <alignment horizontal="center" vertical="center"/>
    </xf>
    <xf numFmtId="0" fontId="134" fillId="0" borderId="0" xfId="0" applyFont="1" applyAlignment="1">
      <alignment horizontal="right" vertical="center"/>
    </xf>
    <xf numFmtId="0" fontId="108" fillId="42" borderId="0" xfId="0" applyFont="1" applyFill="1" applyAlignment="1">
      <alignment horizontal="center"/>
    </xf>
    <xf numFmtId="0" fontId="0" fillId="36" borderId="0" xfId="0" applyFill="1" applyAlignment="1">
      <alignment horizontal="center"/>
    </xf>
    <xf numFmtId="0" fontId="64" fillId="13" borderId="0" xfId="0" applyFont="1" applyFill="1" applyBorder="1" applyAlignment="1" applyProtection="1">
      <alignment horizontal="center" vertical="center" wrapText="1"/>
      <protection/>
    </xf>
    <xf numFmtId="0" fontId="64" fillId="13" borderId="0" xfId="64" applyFont="1" applyFill="1" applyBorder="1" applyAlignment="1" applyProtection="1">
      <alignment horizontal="center" vertical="center"/>
      <protection/>
    </xf>
    <xf numFmtId="0" fontId="151" fillId="13" borderId="0" xfId="0" applyFont="1" applyFill="1" applyAlignment="1">
      <alignment horizontal="center" vertical="center"/>
    </xf>
    <xf numFmtId="0" fontId="151" fillId="13" borderId="35" xfId="0" applyFont="1" applyFill="1" applyBorder="1" applyAlignment="1">
      <alignment horizontal="center" vertical="center"/>
    </xf>
    <xf numFmtId="0" fontId="64" fillId="7" borderId="0" xfId="0" applyFont="1" applyFill="1" applyBorder="1" applyAlignment="1" applyProtection="1">
      <alignment horizontal="left" vertical="center" wrapText="1"/>
      <protection/>
    </xf>
    <xf numFmtId="0" fontId="155" fillId="54" borderId="0" xfId="0" applyFont="1" applyFill="1" applyBorder="1" applyAlignment="1" applyProtection="1">
      <alignment horizontal="left" vertical="center" wrapText="1"/>
      <protection/>
    </xf>
    <xf numFmtId="0" fontId="61" fillId="13" borderId="0" xfId="0" applyFont="1" applyFill="1" applyBorder="1" applyAlignment="1" applyProtection="1">
      <alignment horizontal="center" vertical="center" wrapText="1"/>
      <protection/>
    </xf>
    <xf numFmtId="0" fontId="61" fillId="7" borderId="67" xfId="64" applyFont="1" applyFill="1" applyBorder="1" applyAlignment="1" applyProtection="1">
      <alignment horizontal="center" vertical="center"/>
      <protection/>
    </xf>
    <xf numFmtId="0" fontId="61" fillId="7" borderId="0" xfId="64" applyFont="1" applyFill="1" applyBorder="1" applyAlignment="1" applyProtection="1">
      <alignment horizontal="center" vertical="center"/>
      <protection/>
    </xf>
    <xf numFmtId="0" fontId="61" fillId="13" borderId="67" xfId="64" applyFont="1" applyFill="1" applyBorder="1" applyAlignment="1" applyProtection="1">
      <alignment horizontal="center" vertical="center"/>
      <protection/>
    </xf>
    <xf numFmtId="0" fontId="61" fillId="13" borderId="0" xfId="64" applyFont="1" applyFill="1" applyBorder="1" applyAlignment="1" applyProtection="1">
      <alignment horizontal="center" vertical="center"/>
      <protection/>
    </xf>
    <xf numFmtId="0" fontId="170" fillId="45" borderId="0" xfId="0" applyFont="1" applyFill="1" applyAlignment="1">
      <alignment horizontal="left"/>
    </xf>
    <xf numFmtId="0" fontId="136" fillId="0" borderId="10" xfId="0" applyFont="1" applyBorder="1" applyAlignment="1">
      <alignment horizontal="center" vertical="center"/>
    </xf>
    <xf numFmtId="0" fontId="136" fillId="0" borderId="12" xfId="0" applyFont="1" applyBorder="1" applyAlignment="1">
      <alignment horizontal="center" vertical="center"/>
    </xf>
    <xf numFmtId="0" fontId="136" fillId="0" borderId="46" xfId="0" applyFont="1" applyBorder="1" applyAlignment="1">
      <alignment horizontal="center" vertical="center"/>
    </xf>
    <xf numFmtId="0" fontId="136" fillId="0" borderId="47" xfId="0" applyFont="1" applyBorder="1" applyAlignment="1">
      <alignment horizontal="center" vertical="center"/>
    </xf>
    <xf numFmtId="0" fontId="129" fillId="13" borderId="30" xfId="0" applyFont="1" applyFill="1" applyBorder="1" applyAlignment="1">
      <alignment horizontal="center" vertical="center" textRotation="45"/>
    </xf>
    <xf numFmtId="0" fontId="129" fillId="13" borderId="31" xfId="0" applyFont="1" applyFill="1" applyBorder="1" applyAlignment="1">
      <alignment horizontal="center" vertical="center" textRotation="45"/>
    </xf>
    <xf numFmtId="0" fontId="129" fillId="7" borderId="73" xfId="0" applyFont="1" applyFill="1" applyBorder="1" applyAlignment="1">
      <alignment horizontal="center" vertical="center" textRotation="45"/>
    </xf>
    <xf numFmtId="0" fontId="129" fillId="7" borderId="41" xfId="0" applyFont="1" applyFill="1" applyBorder="1" applyAlignment="1">
      <alignment horizontal="center" vertical="center" textRotation="45"/>
    </xf>
    <xf numFmtId="0" fontId="129" fillId="7" borderId="74" xfId="0" applyFont="1" applyFill="1" applyBorder="1" applyAlignment="1">
      <alignment horizontal="center" vertical="center" textRotation="45"/>
    </xf>
    <xf numFmtId="0" fontId="129" fillId="7" borderId="75" xfId="0" applyFont="1" applyFill="1" applyBorder="1" applyAlignment="1">
      <alignment horizontal="center" vertical="center" textRotation="45"/>
    </xf>
    <xf numFmtId="0" fontId="129" fillId="13" borderId="41" xfId="0" applyFont="1" applyFill="1" applyBorder="1" applyAlignment="1">
      <alignment horizontal="center" vertical="center" textRotation="45"/>
    </xf>
    <xf numFmtId="0" fontId="129" fillId="13" borderId="73" xfId="0" applyFont="1" applyFill="1" applyBorder="1" applyAlignment="1">
      <alignment horizontal="center" vertical="center" textRotation="45"/>
    </xf>
    <xf numFmtId="0" fontId="129" fillId="7" borderId="30" xfId="0" applyFont="1" applyFill="1" applyBorder="1" applyAlignment="1">
      <alignment horizontal="center" vertical="center" textRotation="45"/>
    </xf>
    <xf numFmtId="0" fontId="129" fillId="7" borderId="31" xfId="0" applyFont="1" applyFill="1" applyBorder="1" applyAlignment="1">
      <alignment horizontal="center" vertical="center" textRotation="45"/>
    </xf>
    <xf numFmtId="0" fontId="129" fillId="45" borderId="61" xfId="0" applyFont="1" applyFill="1" applyBorder="1" applyAlignment="1">
      <alignment horizontal="center" vertical="center" wrapText="1"/>
    </xf>
    <xf numFmtId="0" fontId="129" fillId="45" borderId="25" xfId="0" applyFont="1" applyFill="1" applyBorder="1" applyAlignment="1">
      <alignment horizontal="center" vertical="center" wrapText="1"/>
    </xf>
    <xf numFmtId="0" fontId="141" fillId="45" borderId="44" xfId="0" applyFont="1" applyFill="1" applyBorder="1" applyAlignment="1">
      <alignment horizontal="center" vertical="center"/>
    </xf>
    <xf numFmtId="0" fontId="141" fillId="45" borderId="43" xfId="0" applyFont="1" applyFill="1" applyBorder="1" applyAlignment="1">
      <alignment horizontal="center" vertical="center"/>
    </xf>
    <xf numFmtId="0" fontId="140" fillId="0" borderId="10" xfId="0" applyFont="1" applyBorder="1" applyAlignment="1">
      <alignment horizontal="right" vertical="center"/>
    </xf>
    <xf numFmtId="0" fontId="159" fillId="42" borderId="0" xfId="0" applyFont="1" applyFill="1" applyAlignment="1">
      <alignment horizontal="center" vertical="center"/>
    </xf>
    <xf numFmtId="0" fontId="130" fillId="13" borderId="34" xfId="0" applyFont="1" applyFill="1" applyBorder="1" applyAlignment="1">
      <alignment horizontal="center" vertical="center"/>
    </xf>
    <xf numFmtId="0" fontId="130" fillId="13" borderId="0" xfId="0" applyFont="1" applyFill="1" applyBorder="1" applyAlignment="1">
      <alignment horizontal="center" vertical="center"/>
    </xf>
    <xf numFmtId="0" fontId="136" fillId="0" borderId="12" xfId="0" applyFont="1" applyBorder="1" applyAlignment="1">
      <alignment vertical="center" wrapText="1"/>
    </xf>
    <xf numFmtId="0" fontId="136" fillId="0" borderId="46" xfId="0" applyFont="1" applyBorder="1" applyAlignment="1">
      <alignment vertical="center" wrapText="1"/>
    </xf>
    <xf numFmtId="0" fontId="136" fillId="0" borderId="47" xfId="0" applyFont="1" applyBorder="1" applyAlignment="1">
      <alignment vertical="center" wrapText="1"/>
    </xf>
    <xf numFmtId="0" fontId="136" fillId="0" borderId="10" xfId="0" applyFont="1" applyBorder="1" applyAlignment="1">
      <alignment vertical="center" wrapText="1"/>
    </xf>
    <xf numFmtId="0" fontId="0" fillId="0" borderId="10" xfId="0" applyBorder="1" applyAlignment="1">
      <alignment horizontal="left"/>
    </xf>
    <xf numFmtId="0" fontId="0" fillId="0" borderId="10" xfId="0" applyBorder="1" applyAlignment="1">
      <alignment horizontal="left" vertical="center"/>
    </xf>
    <xf numFmtId="0" fontId="0" fillId="0" borderId="10" xfId="0" applyFont="1" applyBorder="1" applyAlignment="1">
      <alignment horizontal="left" vertical="center"/>
    </xf>
    <xf numFmtId="0" fontId="0" fillId="0" borderId="12"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12"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108" fillId="43" borderId="10" xfId="0" applyFont="1" applyFill="1" applyBorder="1" applyAlignment="1">
      <alignment horizontal="center" vertical="center"/>
    </xf>
    <xf numFmtId="0" fontId="108" fillId="43" borderId="10" xfId="0" applyFont="1" applyFill="1" applyBorder="1" applyAlignment="1">
      <alignment horizontal="center"/>
    </xf>
    <xf numFmtId="0" fontId="105" fillId="43" borderId="10" xfId="0" applyFont="1" applyFill="1" applyBorder="1" applyAlignment="1">
      <alignment horizontal="center"/>
    </xf>
    <xf numFmtId="0" fontId="171" fillId="34" borderId="76" xfId="0" applyFont="1" applyFill="1" applyBorder="1" applyAlignment="1">
      <alignment horizontal="center" vertical="center" wrapText="1"/>
    </xf>
    <xf numFmtId="0" fontId="171" fillId="34" borderId="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0" fillId="0" borderId="10" xfId="0" applyBorder="1" applyAlignment="1">
      <alignment horizontal="center"/>
    </xf>
    <xf numFmtId="0" fontId="0" fillId="45" borderId="10" xfId="0" applyFill="1" applyBorder="1" applyAlignment="1">
      <alignment horizontal="center" vertical="center"/>
    </xf>
    <xf numFmtId="0" fontId="165" fillId="43" borderId="10" xfId="0" applyFont="1" applyFill="1" applyBorder="1" applyAlignment="1">
      <alignment horizontal="center" wrapText="1"/>
    </xf>
    <xf numFmtId="0" fontId="138" fillId="0" borderId="10" xfId="0" applyFont="1" applyBorder="1" applyAlignment="1">
      <alignment horizontal="center" vertical="center"/>
    </xf>
    <xf numFmtId="0" fontId="119" fillId="22" borderId="10" xfId="0" applyFont="1" applyFill="1" applyBorder="1" applyAlignment="1">
      <alignment horizontal="center" vertical="center"/>
    </xf>
    <xf numFmtId="0" fontId="162" fillId="55" borderId="57" xfId="49" applyFont="1" applyFill="1" applyBorder="1" applyAlignment="1">
      <alignment horizontal="center" vertical="center" wrapText="1"/>
      <protection/>
    </xf>
    <xf numFmtId="0" fontId="162" fillId="55" borderId="10" xfId="49" applyFont="1" applyFill="1" applyBorder="1" applyAlignment="1">
      <alignment horizontal="center" vertical="center" wrapText="1"/>
      <protection/>
    </xf>
    <xf numFmtId="0" fontId="161" fillId="48" borderId="0" xfId="0" applyFont="1" applyFill="1" applyAlignment="1">
      <alignment horizontal="center" vertical="center" wrapText="1"/>
    </xf>
    <xf numFmtId="0" fontId="161" fillId="48" borderId="33" xfId="0" applyFont="1" applyFill="1" applyBorder="1" applyAlignment="1">
      <alignment horizontal="center" vertical="center" wrapText="1"/>
    </xf>
    <xf numFmtId="0" fontId="161" fillId="48" borderId="10" xfId="0" applyFont="1" applyFill="1" applyBorder="1" applyAlignment="1">
      <alignment horizontal="center" vertical="center" wrapText="1"/>
    </xf>
    <xf numFmtId="0" fontId="161" fillId="48" borderId="22" xfId="0" applyFont="1" applyFill="1" applyBorder="1" applyAlignment="1">
      <alignment horizontal="center" vertical="center" wrapText="1"/>
    </xf>
    <xf numFmtId="0" fontId="161" fillId="48" borderId="36" xfId="0" applyFont="1" applyFill="1" applyBorder="1" applyAlignment="1">
      <alignment horizontal="center" vertical="center" wrapText="1"/>
    </xf>
    <xf numFmtId="0" fontId="56" fillId="39" borderId="10" xfId="49" applyFont="1" applyFill="1" applyBorder="1" applyAlignment="1">
      <alignment horizontal="center" vertical="center" wrapText="1"/>
      <protection/>
    </xf>
    <xf numFmtId="0" fontId="125" fillId="35" borderId="10" xfId="0" applyFont="1" applyFill="1" applyBorder="1" applyAlignment="1">
      <alignment horizontal="right" vertical="center" wrapText="1"/>
    </xf>
    <xf numFmtId="182" fontId="65" fillId="39" borderId="10" xfId="44" applyNumberFormat="1" applyFont="1" applyFill="1" applyBorder="1" applyAlignment="1" applyProtection="1">
      <alignment horizontal="center" vertical="center" wrapText="1"/>
      <protection/>
    </xf>
    <xf numFmtId="0" fontId="56" fillId="39" borderId="47" xfId="49" applyFont="1" applyFill="1" applyBorder="1" applyAlignment="1">
      <alignment horizontal="center" vertical="center" wrapText="1"/>
      <protection/>
    </xf>
    <xf numFmtId="0" fontId="172" fillId="40" borderId="10" xfId="49" applyFont="1" applyFill="1" applyBorder="1" applyAlignment="1">
      <alignment horizontal="center" wrapText="1"/>
      <protection/>
    </xf>
    <xf numFmtId="0" fontId="123" fillId="0" borderId="10" xfId="0" applyFont="1" applyFill="1" applyBorder="1" applyAlignment="1">
      <alignment horizontal="center" vertical="center" wrapText="1"/>
    </xf>
    <xf numFmtId="0" fontId="150" fillId="0" borderId="10" xfId="0" applyFont="1" applyBorder="1" applyAlignment="1">
      <alignment horizontal="center" vertical="center" wrapText="1"/>
    </xf>
    <xf numFmtId="0" fontId="123" fillId="6" borderId="0" xfId="0" applyFont="1" applyFill="1" applyBorder="1" applyAlignment="1">
      <alignment horizontal="center" vertical="center" wrapText="1"/>
    </xf>
    <xf numFmtId="0" fontId="108" fillId="42" borderId="10" xfId="49" applyFont="1" applyFill="1" applyBorder="1" applyAlignment="1">
      <alignment horizontal="center" vertical="center" wrapText="1"/>
      <protection/>
    </xf>
    <xf numFmtId="0" fontId="31" fillId="2" borderId="10" xfId="49" applyFont="1" applyFill="1" applyBorder="1" applyAlignment="1">
      <alignment horizontal="center" vertical="center" wrapText="1"/>
      <protection/>
    </xf>
    <xf numFmtId="0" fontId="172" fillId="40" borderId="12" xfId="49" applyFont="1" applyFill="1" applyBorder="1" applyAlignment="1">
      <alignment horizontal="right" vertical="center" wrapText="1"/>
      <protection/>
    </xf>
    <xf numFmtId="0" fontId="172" fillId="40" borderId="46" xfId="49" applyFont="1" applyFill="1" applyBorder="1" applyAlignment="1">
      <alignment horizontal="right" vertical="center" wrapText="1"/>
      <protection/>
    </xf>
    <xf numFmtId="0" fontId="172" fillId="40" borderId="77" xfId="49" applyFont="1" applyFill="1" applyBorder="1" applyAlignment="1">
      <alignment horizontal="right" vertical="center" wrapText="1"/>
      <protection/>
    </xf>
    <xf numFmtId="0" fontId="31" fillId="39" borderId="10" xfId="49" applyFont="1" applyFill="1" applyBorder="1" applyAlignment="1">
      <alignment horizontal="left" vertical="center" wrapText="1"/>
      <protection/>
    </xf>
    <xf numFmtId="0" fontId="31" fillId="39" borderId="12" xfId="49" applyFont="1" applyFill="1" applyBorder="1" applyAlignment="1">
      <alignment horizontal="left" vertical="center" wrapText="1"/>
      <protection/>
    </xf>
    <xf numFmtId="0" fontId="61" fillId="45" borderId="42" xfId="49" applyFont="1" applyFill="1" applyBorder="1" applyAlignment="1">
      <alignment horizontal="center" vertical="center" wrapText="1"/>
      <protection/>
    </xf>
    <xf numFmtId="0" fontId="61" fillId="45" borderId="61" xfId="49" applyFont="1" applyFill="1" applyBorder="1" applyAlignment="1">
      <alignment horizontal="center" vertical="center" wrapText="1"/>
      <protection/>
    </xf>
    <xf numFmtId="0" fontId="61" fillId="45" borderId="25" xfId="49" applyFont="1" applyFill="1" applyBorder="1" applyAlignment="1">
      <alignment horizontal="center" vertical="center" wrapText="1"/>
      <protection/>
    </xf>
    <xf numFmtId="0" fontId="31" fillId="2" borderId="69" xfId="49" applyFont="1" applyFill="1" applyBorder="1" applyAlignment="1">
      <alignment horizontal="left" vertical="center" wrapText="1"/>
      <protection/>
    </xf>
    <xf numFmtId="0" fontId="31" fillId="2" borderId="50" xfId="49" applyFont="1" applyFill="1" applyBorder="1" applyAlignment="1">
      <alignment horizontal="left" vertical="center" wrapText="1"/>
      <protection/>
    </xf>
    <xf numFmtId="179" fontId="56" fillId="35" borderId="42" xfId="54" applyNumberFormat="1" applyFont="1" applyFill="1" applyBorder="1" applyAlignment="1">
      <alignment horizontal="right" vertical="center" wrapText="1"/>
    </xf>
    <xf numFmtId="179" fontId="56" fillId="35" borderId="61" xfId="54" applyNumberFormat="1" applyFont="1" applyFill="1" applyBorder="1" applyAlignment="1">
      <alignment horizontal="right" vertical="center" wrapText="1"/>
    </xf>
    <xf numFmtId="0" fontId="108" fillId="42" borderId="78" xfId="49" applyFont="1" applyFill="1" applyBorder="1" applyAlignment="1">
      <alignment horizontal="center" vertical="center" wrapText="1"/>
      <protection/>
    </xf>
    <xf numFmtId="0" fontId="108" fillId="42" borderId="0" xfId="49" applyFont="1" applyFill="1" applyBorder="1" applyAlignment="1">
      <alignment horizontal="center" vertical="center" wrapText="1"/>
      <protection/>
    </xf>
    <xf numFmtId="0" fontId="108" fillId="42" borderId="49" xfId="49" applyFont="1" applyFill="1" applyBorder="1" applyAlignment="1">
      <alignment horizontal="center" vertical="center" wrapText="1"/>
      <protection/>
    </xf>
    <xf numFmtId="0" fontId="108" fillId="56" borderId="65" xfId="49" applyFont="1" applyFill="1" applyBorder="1" applyAlignment="1">
      <alignment horizontal="center" vertical="center" wrapText="1"/>
      <protection/>
    </xf>
    <xf numFmtId="0" fontId="108" fillId="56" borderId="23" xfId="49" applyFont="1" applyFill="1" applyBorder="1" applyAlignment="1">
      <alignment horizontal="center" vertical="center" wrapText="1"/>
      <protection/>
    </xf>
    <xf numFmtId="179" fontId="64" fillId="2" borderId="42" xfId="49" applyNumberFormat="1" applyFont="1" applyFill="1" applyBorder="1" applyAlignment="1">
      <alignment horizontal="center" vertical="center" wrapText="1"/>
      <protection/>
    </xf>
    <xf numFmtId="179" fontId="64" fillId="2" borderId="61" xfId="49" applyNumberFormat="1" applyFont="1" applyFill="1" applyBorder="1" applyAlignment="1">
      <alignment horizontal="center" vertical="center" wrapText="1"/>
      <protection/>
    </xf>
    <xf numFmtId="0" fontId="64" fillId="37" borderId="64" xfId="49" applyFont="1" applyFill="1" applyBorder="1" applyAlignment="1">
      <alignment horizontal="center" vertical="center" wrapText="1"/>
      <protection/>
    </xf>
    <xf numFmtId="0" fontId="64" fillId="37" borderId="77" xfId="49" applyFont="1" applyFill="1" applyBorder="1" applyAlignment="1">
      <alignment horizontal="center" vertical="center" wrapText="1"/>
      <protection/>
    </xf>
    <xf numFmtId="0" fontId="64" fillId="37" borderId="79" xfId="49" applyFont="1" applyFill="1" applyBorder="1" applyAlignment="1">
      <alignment horizontal="center" vertical="center" wrapText="1"/>
      <protection/>
    </xf>
    <xf numFmtId="179" fontId="31" fillId="2" borderId="64" xfId="49" applyNumberFormat="1" applyFont="1" applyFill="1" applyBorder="1" applyAlignment="1">
      <alignment horizontal="center" vertical="center" wrapText="1"/>
      <protection/>
    </xf>
    <xf numFmtId="179" fontId="31" fillId="2" borderId="77" xfId="49" applyNumberFormat="1" applyFont="1" applyFill="1" applyBorder="1" applyAlignment="1">
      <alignment horizontal="center" vertical="center" wrapText="1"/>
      <protection/>
    </xf>
    <xf numFmtId="179" fontId="31" fillId="2" borderId="66" xfId="49" applyNumberFormat="1" applyFont="1" applyFill="1" applyBorder="1" applyAlignment="1">
      <alignment horizontal="center" vertical="center" wrapText="1"/>
      <protection/>
    </xf>
    <xf numFmtId="0" fontId="64" fillId="37" borderId="80" xfId="49" applyFont="1" applyFill="1" applyBorder="1" applyAlignment="1">
      <alignment horizontal="center" vertical="center" wrapText="1"/>
      <protection/>
    </xf>
    <xf numFmtId="0" fontId="64" fillId="37" borderId="63" xfId="49" applyFont="1" applyFill="1" applyBorder="1" applyAlignment="1">
      <alignment horizontal="center" vertical="center" wrapText="1"/>
      <protection/>
    </xf>
    <xf numFmtId="0" fontId="31" fillId="37" borderId="71" xfId="49" applyFont="1" applyFill="1" applyBorder="1" applyAlignment="1">
      <alignment horizontal="center" vertical="center" wrapText="1"/>
      <protection/>
    </xf>
    <xf numFmtId="0" fontId="31" fillId="37" borderId="32" xfId="49" applyFont="1" applyFill="1" applyBorder="1" applyAlignment="1">
      <alignment horizontal="center" vertical="center" wrapText="1"/>
      <protection/>
    </xf>
    <xf numFmtId="0" fontId="31" fillId="37" borderId="72" xfId="49" applyFont="1" applyFill="1" applyBorder="1" applyAlignment="1">
      <alignment horizontal="center" vertical="center" wrapText="1"/>
      <protection/>
    </xf>
    <xf numFmtId="0" fontId="162" fillId="48" borderId="10" xfId="0" applyFont="1" applyFill="1" applyBorder="1" applyAlignment="1">
      <alignment horizontal="center" vertical="center" wrapText="1"/>
    </xf>
    <xf numFmtId="0" fontId="61" fillId="45" borderId="50" xfId="49" applyFont="1" applyFill="1" applyBorder="1" applyAlignment="1">
      <alignment horizontal="center" vertical="center" wrapText="1"/>
      <protection/>
    </xf>
    <xf numFmtId="0" fontId="61" fillId="45" borderId="70" xfId="49" applyFont="1" applyFill="1" applyBorder="1" applyAlignment="1">
      <alignment horizontal="center" vertical="center" wrapText="1"/>
      <protection/>
    </xf>
    <xf numFmtId="0" fontId="66" fillId="45" borderId="50" xfId="49" applyFont="1" applyFill="1" applyBorder="1" applyAlignment="1">
      <alignment horizontal="right" vertical="center" wrapText="1"/>
      <protection/>
    </xf>
    <xf numFmtId="0" fontId="108" fillId="56" borderId="42" xfId="49" applyFont="1" applyFill="1" applyBorder="1" applyAlignment="1">
      <alignment horizontal="center" vertical="center" wrapText="1"/>
      <protection/>
    </xf>
    <xf numFmtId="0" fontId="108" fillId="56" borderId="61" xfId="49" applyFont="1" applyFill="1" applyBorder="1" applyAlignment="1">
      <alignment horizontal="center" vertical="center" wrapText="1"/>
      <protection/>
    </xf>
    <xf numFmtId="0" fontId="108" fillId="56" borderId="25" xfId="49" applyFont="1" applyFill="1" applyBorder="1" applyAlignment="1">
      <alignment horizontal="center" vertical="center" wrapText="1"/>
      <protection/>
    </xf>
    <xf numFmtId="0" fontId="108" fillId="48" borderId="36" xfId="0" applyFont="1" applyFill="1" applyBorder="1" applyAlignment="1">
      <alignment horizontal="center" vertical="center" wrapText="1"/>
    </xf>
    <xf numFmtId="0" fontId="108" fillId="48" borderId="10" xfId="0" applyFont="1" applyFill="1" applyBorder="1" applyAlignment="1">
      <alignment horizontal="center" vertical="center" wrapText="1"/>
    </xf>
    <xf numFmtId="0" fontId="138" fillId="45" borderId="10" xfId="0" applyFont="1" applyFill="1" applyBorder="1" applyAlignment="1">
      <alignment horizontal="center" vertical="center" wrapText="1"/>
    </xf>
    <xf numFmtId="179" fontId="6" fillId="47" borderId="10" xfId="54" applyNumberFormat="1" applyFont="1" applyFill="1" applyBorder="1" applyAlignment="1">
      <alignment horizontal="center" vertical="center" wrapText="1"/>
    </xf>
    <xf numFmtId="0" fontId="0" fillId="0" borderId="10" xfId="0" applyFill="1" applyBorder="1" applyAlignment="1">
      <alignment horizontal="center" vertical="center" wrapText="1"/>
    </xf>
    <xf numFmtId="182" fontId="138" fillId="0" borderId="10" xfId="0" applyNumberFormat="1" applyFont="1" applyFill="1" applyBorder="1" applyAlignment="1">
      <alignment horizontal="center" vertical="center" wrapText="1"/>
    </xf>
    <xf numFmtId="0" fontId="88" fillId="0" borderId="10" xfId="49" applyFont="1" applyFill="1" applyBorder="1" applyAlignment="1">
      <alignment horizontal="center" vertical="center" wrapText="1"/>
      <protection/>
    </xf>
    <xf numFmtId="0" fontId="108" fillId="0" borderId="10" xfId="49" applyFont="1" applyFill="1" applyBorder="1" applyAlignment="1">
      <alignment horizontal="center" vertical="center" wrapText="1"/>
      <protection/>
    </xf>
    <xf numFmtId="0" fontId="170" fillId="45" borderId="10" xfId="0" applyFont="1" applyFill="1" applyBorder="1" applyAlignment="1">
      <alignment horizontal="center" vertical="center" wrapText="1"/>
    </xf>
    <xf numFmtId="182" fontId="64" fillId="39" borderId="10" xfId="44" applyNumberFormat="1" applyFont="1" applyFill="1" applyBorder="1" applyAlignment="1">
      <alignment horizontal="center" vertical="center" wrapText="1"/>
    </xf>
    <xf numFmtId="0" fontId="123" fillId="0" borderId="0" xfId="0" applyFont="1" applyBorder="1" applyAlignment="1">
      <alignment horizontal="left" vertical="center" wrapText="1"/>
    </xf>
    <xf numFmtId="0" fontId="119" fillId="36" borderId="24" xfId="0" applyFont="1" applyFill="1" applyBorder="1" applyAlignment="1">
      <alignment horizontal="center" wrapText="1"/>
    </xf>
    <xf numFmtId="0" fontId="119" fillId="36" borderId="44" xfId="0" applyFont="1" applyFill="1" applyBorder="1" applyAlignment="1">
      <alignment horizontal="center" wrapText="1"/>
    </xf>
    <xf numFmtId="0" fontId="119" fillId="45" borderId="44" xfId="0" applyFont="1" applyFill="1" applyBorder="1" applyAlignment="1">
      <alignment horizontal="center" wrapText="1"/>
    </xf>
    <xf numFmtId="0" fontId="119" fillId="45" borderId="43" xfId="0" applyFont="1" applyFill="1" applyBorder="1" applyAlignment="1">
      <alignment horizontal="center" wrapText="1"/>
    </xf>
    <xf numFmtId="0" fontId="138" fillId="36" borderId="30" xfId="0" applyFont="1" applyFill="1" applyBorder="1" applyAlignment="1">
      <alignment horizontal="center" vertical="center" wrapText="1"/>
    </xf>
    <xf numFmtId="0" fontId="138" fillId="36" borderId="15" xfId="0" applyFont="1" applyFill="1" applyBorder="1" applyAlignment="1">
      <alignment horizontal="center" vertical="center" wrapText="1"/>
    </xf>
    <xf numFmtId="0" fontId="138" fillId="36" borderId="16" xfId="0" applyFont="1" applyFill="1" applyBorder="1" applyAlignment="1">
      <alignment horizontal="center" vertical="center" wrapText="1"/>
    </xf>
    <xf numFmtId="0" fontId="138" fillId="45" borderId="30" xfId="0" applyFont="1" applyFill="1" applyBorder="1" applyAlignment="1">
      <alignment horizontal="center" vertical="center" wrapText="1"/>
    </xf>
    <xf numFmtId="0" fontId="138" fillId="45" borderId="15" xfId="0" applyFont="1" applyFill="1" applyBorder="1" applyAlignment="1">
      <alignment horizontal="center" vertical="center" wrapText="1"/>
    </xf>
    <xf numFmtId="0" fontId="138" fillId="45" borderId="16" xfId="0" applyFont="1" applyFill="1" applyBorder="1" applyAlignment="1">
      <alignment horizontal="center" vertical="center" wrapText="1"/>
    </xf>
    <xf numFmtId="0" fontId="125" fillId="0" borderId="29" xfId="0" applyFont="1" applyBorder="1" applyAlignment="1">
      <alignment horizontal="center" vertical="center" wrapText="1"/>
    </xf>
    <xf numFmtId="0" fontId="125" fillId="0" borderId="17" xfId="0" applyFont="1" applyBorder="1" applyAlignment="1">
      <alignment horizontal="center" vertical="center" wrapText="1"/>
    </xf>
    <xf numFmtId="0" fontId="125" fillId="0" borderId="31" xfId="0" applyFont="1" applyBorder="1" applyAlignment="1">
      <alignment horizontal="center" vertical="center" wrapText="1"/>
    </xf>
    <xf numFmtId="0" fontId="125" fillId="0" borderId="19" xfId="0" applyFont="1" applyBorder="1" applyAlignment="1">
      <alignment horizontal="center" vertical="center" wrapText="1"/>
    </xf>
    <xf numFmtId="0" fontId="170" fillId="41" borderId="71" xfId="0" applyFont="1" applyFill="1" applyBorder="1" applyAlignment="1">
      <alignment horizontal="center" vertical="center"/>
    </xf>
    <xf numFmtId="0" fontId="170" fillId="41" borderId="72" xfId="0" applyFont="1" applyFill="1" applyBorder="1" applyAlignment="1">
      <alignment horizontal="center" vertical="center"/>
    </xf>
    <xf numFmtId="0" fontId="64" fillId="2" borderId="55" xfId="49" applyFont="1" applyFill="1" applyBorder="1" applyAlignment="1">
      <alignment horizontal="center" vertical="center"/>
      <protection/>
    </xf>
    <xf numFmtId="0" fontId="64" fillId="2" borderId="46" xfId="49" applyFont="1" applyFill="1" applyBorder="1" applyAlignment="1">
      <alignment horizontal="center" vertical="center"/>
      <protection/>
    </xf>
    <xf numFmtId="179" fontId="64" fillId="2" borderId="81" xfId="49" applyNumberFormat="1" applyFont="1" applyFill="1" applyBorder="1" applyAlignment="1">
      <alignment horizontal="center" vertical="center"/>
      <protection/>
    </xf>
    <xf numFmtId="179" fontId="64" fillId="2" borderId="82" xfId="49" applyNumberFormat="1" applyFont="1" applyFill="1" applyBorder="1" applyAlignment="1">
      <alignment horizontal="center" vertical="center"/>
      <protection/>
    </xf>
    <xf numFmtId="0" fontId="145" fillId="7" borderId="80" xfId="0" applyFont="1" applyFill="1" applyBorder="1" applyAlignment="1">
      <alignment horizontal="center" vertical="center" wrapText="1"/>
    </xf>
    <xf numFmtId="0" fontId="145" fillId="7" borderId="20" xfId="0" applyFont="1" applyFill="1" applyBorder="1" applyAlignment="1">
      <alignment horizontal="center" vertical="center" wrapText="1"/>
    </xf>
    <xf numFmtId="0" fontId="146" fillId="7" borderId="81" xfId="0" applyFont="1" applyFill="1" applyBorder="1" applyAlignment="1">
      <alignment horizontal="center" vertical="center" wrapText="1"/>
    </xf>
    <xf numFmtId="0" fontId="146" fillId="7" borderId="21" xfId="0" applyFont="1" applyFill="1" applyBorder="1" applyAlignment="1">
      <alignment horizontal="center" vertical="center" wrapText="1"/>
    </xf>
    <xf numFmtId="0" fontId="138" fillId="19" borderId="42" xfId="0" applyFont="1" applyFill="1" applyBorder="1" applyAlignment="1">
      <alignment horizontal="center" vertical="center" wrapText="1"/>
    </xf>
    <xf numFmtId="0" fontId="138" fillId="19" borderId="83" xfId="0" applyFont="1" applyFill="1" applyBorder="1" applyAlignment="1">
      <alignment horizontal="center" vertical="center" wrapText="1"/>
    </xf>
    <xf numFmtId="0" fontId="141" fillId="0" borderId="71" xfId="0" applyFont="1" applyFill="1" applyBorder="1" applyAlignment="1">
      <alignment horizontal="center" vertical="center" wrapText="1"/>
    </xf>
    <xf numFmtId="0" fontId="141" fillId="0" borderId="32" xfId="0" applyFont="1" applyFill="1" applyBorder="1" applyAlignment="1">
      <alignment horizontal="center" vertical="center" wrapText="1"/>
    </xf>
    <xf numFmtId="0" fontId="141" fillId="0" borderId="72" xfId="0" applyFont="1" applyFill="1" applyBorder="1" applyAlignment="1">
      <alignment horizontal="center" vertical="center" wrapText="1"/>
    </xf>
    <xf numFmtId="0" fontId="123" fillId="2" borderId="31" xfId="0" applyFont="1" applyFill="1" applyBorder="1" applyAlignment="1">
      <alignment horizontal="center" vertical="center" wrapText="1"/>
    </xf>
    <xf numFmtId="0" fontId="123" fillId="2" borderId="18" xfId="0" applyFont="1" applyFill="1" applyBorder="1" applyAlignment="1">
      <alignment horizontal="center" vertical="center" wrapText="1"/>
    </xf>
    <xf numFmtId="0" fontId="123" fillId="2" borderId="19" xfId="0" applyFont="1" applyFill="1" applyBorder="1" applyAlignment="1">
      <alignment horizontal="center" vertical="center" wrapText="1"/>
    </xf>
    <xf numFmtId="0" fontId="9" fillId="36" borderId="36" xfId="0" applyFont="1" applyFill="1" applyBorder="1" applyAlignment="1">
      <alignment horizontal="center" wrapText="1"/>
    </xf>
    <xf numFmtId="0" fontId="123" fillId="36" borderId="36" xfId="0" applyFont="1" applyFill="1" applyBorder="1" applyAlignment="1">
      <alignment horizontal="center" wrapText="1"/>
    </xf>
    <xf numFmtId="0" fontId="61" fillId="39" borderId="84" xfId="49" applyFont="1" applyFill="1" applyBorder="1" applyAlignment="1">
      <alignment horizontal="center" vertical="center" textRotation="90" wrapText="1"/>
      <protection/>
    </xf>
    <xf numFmtId="0" fontId="61" fillId="39" borderId="85" xfId="49" applyFont="1" applyFill="1" applyBorder="1" applyAlignment="1">
      <alignment horizontal="center" vertical="center" textRotation="90" wrapText="1"/>
      <protection/>
    </xf>
    <xf numFmtId="0" fontId="61" fillId="39" borderId="86" xfId="49" applyFont="1" applyFill="1" applyBorder="1" applyAlignment="1">
      <alignment horizontal="center" vertical="center" textRotation="90" wrapText="1"/>
      <protection/>
    </xf>
    <xf numFmtId="0" fontId="138" fillId="45" borderId="10" xfId="0" applyFont="1" applyFill="1" applyBorder="1" applyAlignment="1">
      <alignment horizontal="center" vertical="center" textRotation="90"/>
    </xf>
    <xf numFmtId="169" fontId="119" fillId="45" borderId="10" xfId="0" applyNumberFormat="1" applyFont="1" applyFill="1" applyBorder="1" applyAlignment="1">
      <alignment horizontal="center" vertical="center"/>
    </xf>
    <xf numFmtId="0" fontId="143" fillId="54" borderId="67" xfId="0" applyFont="1" applyFill="1" applyBorder="1" applyAlignment="1">
      <alignment horizontal="center" vertical="center" wrapText="1"/>
    </xf>
    <xf numFmtId="0" fontId="143" fillId="54" borderId="0" xfId="0" applyFont="1" applyFill="1" applyBorder="1" applyAlignment="1">
      <alignment horizontal="center" vertical="center" wrapText="1"/>
    </xf>
    <xf numFmtId="0" fontId="88" fillId="37" borderId="71" xfId="49" applyFont="1" applyFill="1" applyBorder="1" applyAlignment="1">
      <alignment horizontal="center" vertical="center" wrapText="1"/>
      <protection/>
    </xf>
    <xf numFmtId="0" fontId="88" fillId="37" borderId="32" xfId="49" applyFont="1" applyFill="1" applyBorder="1" applyAlignment="1">
      <alignment horizontal="center" vertical="center" wrapText="1"/>
      <protection/>
    </xf>
    <xf numFmtId="0" fontId="88" fillId="37" borderId="69" xfId="49" applyFont="1" applyFill="1" applyBorder="1" applyAlignment="1">
      <alignment horizontal="center" vertical="center" wrapText="1"/>
      <protection/>
    </xf>
    <xf numFmtId="0" fontId="88" fillId="37" borderId="50" xfId="49" applyFont="1" applyFill="1" applyBorder="1" applyAlignment="1">
      <alignment horizontal="center" vertical="center" wrapText="1"/>
      <protection/>
    </xf>
    <xf numFmtId="0" fontId="142" fillId="13" borderId="42" xfId="0" applyFont="1" applyFill="1" applyBorder="1" applyAlignment="1">
      <alignment horizontal="center" vertical="center"/>
    </xf>
    <xf numFmtId="0" fontId="142" fillId="13" borderId="61" xfId="0" applyFont="1" applyFill="1" applyBorder="1" applyAlignment="1">
      <alignment horizontal="center" vertical="center"/>
    </xf>
    <xf numFmtId="0" fontId="142" fillId="13" borderId="25" xfId="0" applyFont="1" applyFill="1" applyBorder="1" applyAlignment="1">
      <alignment horizontal="center" vertical="center"/>
    </xf>
    <xf numFmtId="0" fontId="142" fillId="0" borderId="26" xfId="0" applyFont="1" applyFill="1" applyBorder="1" applyAlignment="1">
      <alignment horizontal="center" vertical="center" wrapText="1"/>
    </xf>
    <xf numFmtId="0" fontId="142" fillId="0" borderId="87" xfId="0" applyFont="1" applyFill="1" applyBorder="1" applyAlignment="1">
      <alignment horizontal="center" vertical="center" wrapText="1"/>
    </xf>
    <xf numFmtId="0" fontId="142" fillId="0" borderId="15" xfId="0" applyFont="1" applyFill="1" applyBorder="1" applyAlignment="1">
      <alignment horizontal="center" vertical="center"/>
    </xf>
    <xf numFmtId="0" fontId="142" fillId="0" borderId="22" xfId="0" applyFont="1" applyFill="1" applyBorder="1" applyAlignment="1">
      <alignment horizontal="center" vertical="center"/>
    </xf>
    <xf numFmtId="169" fontId="142" fillId="0" borderId="27" xfId="0" applyNumberFormat="1" applyFont="1" applyBorder="1" applyAlignment="1">
      <alignment horizontal="center" vertical="center" wrapText="1"/>
    </xf>
    <xf numFmtId="169" fontId="142" fillId="0" borderId="57" xfId="0" applyNumberFormat="1" applyFont="1" applyBorder="1" applyAlignment="1">
      <alignment horizontal="center" vertical="center" wrapText="1"/>
    </xf>
    <xf numFmtId="10" fontId="146" fillId="0" borderId="16" xfId="0" applyNumberFormat="1" applyFont="1" applyFill="1" applyBorder="1" applyAlignment="1">
      <alignment horizontal="center" vertical="center"/>
    </xf>
    <xf numFmtId="10" fontId="146" fillId="0" borderId="40" xfId="0" applyNumberFormat="1" applyFont="1" applyFill="1" applyBorder="1" applyAlignment="1">
      <alignment horizontal="center" vertical="center"/>
    </xf>
    <xf numFmtId="0" fontId="173" fillId="13" borderId="13" xfId="0" applyFont="1" applyFill="1" applyBorder="1" applyAlignment="1">
      <alignment vertical="center"/>
    </xf>
    <xf numFmtId="0" fontId="0" fillId="13" borderId="23" xfId="0" applyFill="1" applyBorder="1" applyAlignment="1">
      <alignment/>
    </xf>
    <xf numFmtId="0" fontId="0" fillId="13" borderId="39" xfId="0" applyFill="1" applyBorder="1" applyAlignment="1">
      <alignment/>
    </xf>
    <xf numFmtId="0" fontId="174" fillId="13" borderId="34" xfId="0" applyFont="1" applyFill="1" applyBorder="1" applyAlignment="1">
      <alignment vertical="center"/>
    </xf>
    <xf numFmtId="0" fontId="0" fillId="13" borderId="0" xfId="0" applyFill="1" applyBorder="1" applyAlignment="1">
      <alignment/>
    </xf>
    <xf numFmtId="0" fontId="0" fillId="13" borderId="35" xfId="0" applyFill="1" applyBorder="1" applyAlignment="1">
      <alignment/>
    </xf>
    <xf numFmtId="0" fontId="173" fillId="13" borderId="34" xfId="0" applyFont="1" applyFill="1" applyBorder="1" applyAlignment="1">
      <alignment vertical="center"/>
    </xf>
    <xf numFmtId="0" fontId="173" fillId="13" borderId="14" xfId="0" applyFont="1" applyFill="1" applyBorder="1" applyAlignment="1">
      <alignment vertical="center"/>
    </xf>
    <xf numFmtId="0" fontId="0" fillId="13" borderId="33" xfId="0" applyFill="1" applyBorder="1" applyAlignment="1">
      <alignment/>
    </xf>
    <xf numFmtId="0" fontId="0" fillId="13" borderId="37" xfId="0" applyFill="1" applyBorder="1" applyAlignment="1">
      <alignment/>
    </xf>
    <xf numFmtId="0" fontId="173" fillId="57" borderId="13" xfId="0" applyFont="1" applyFill="1" applyBorder="1" applyAlignment="1">
      <alignment vertical="center"/>
    </xf>
    <xf numFmtId="0" fontId="0" fillId="57" borderId="23" xfId="0" applyFill="1" applyBorder="1" applyAlignment="1">
      <alignment/>
    </xf>
    <xf numFmtId="0" fontId="0" fillId="57" borderId="39" xfId="0" applyFill="1" applyBorder="1" applyAlignment="1">
      <alignment/>
    </xf>
    <xf numFmtId="0" fontId="173" fillId="57" borderId="34" xfId="0" applyFont="1" applyFill="1" applyBorder="1" applyAlignment="1">
      <alignment vertical="center"/>
    </xf>
    <xf numFmtId="0" fontId="0" fillId="57" borderId="0" xfId="0" applyFill="1" applyBorder="1" applyAlignment="1">
      <alignment/>
    </xf>
    <xf numFmtId="0" fontId="0" fillId="57" borderId="35" xfId="0" applyFill="1" applyBorder="1" applyAlignment="1">
      <alignment/>
    </xf>
    <xf numFmtId="0" fontId="173" fillId="57" borderId="14" xfId="0" applyFont="1" applyFill="1" applyBorder="1" applyAlignment="1">
      <alignment vertical="center"/>
    </xf>
    <xf numFmtId="0" fontId="0" fillId="57" borderId="33" xfId="0" applyFill="1" applyBorder="1" applyAlignment="1">
      <alignment/>
    </xf>
    <xf numFmtId="0" fontId="0" fillId="57" borderId="37" xfId="0" applyFill="1" applyBorder="1" applyAlignment="1">
      <alignment/>
    </xf>
    <xf numFmtId="0" fontId="173" fillId="10" borderId="13" xfId="0" applyFont="1" applyFill="1" applyBorder="1" applyAlignment="1">
      <alignment vertical="center"/>
    </xf>
    <xf numFmtId="0" fontId="0" fillId="10" borderId="23" xfId="0" applyFill="1" applyBorder="1" applyAlignment="1">
      <alignment/>
    </xf>
    <xf numFmtId="0" fontId="0" fillId="10" borderId="39" xfId="0" applyFill="1" applyBorder="1" applyAlignment="1">
      <alignment/>
    </xf>
    <xf numFmtId="0" fontId="173" fillId="10" borderId="34" xfId="0" applyFont="1" applyFill="1" applyBorder="1" applyAlignment="1">
      <alignment vertical="center"/>
    </xf>
    <xf numFmtId="0" fontId="0" fillId="10" borderId="0" xfId="0" applyFill="1" applyBorder="1" applyAlignment="1">
      <alignment/>
    </xf>
    <xf numFmtId="0" fontId="0" fillId="10" borderId="35" xfId="0" applyFill="1" applyBorder="1" applyAlignment="1">
      <alignment/>
    </xf>
    <xf numFmtId="0" fontId="173" fillId="10" borderId="14" xfId="0" applyFont="1" applyFill="1" applyBorder="1" applyAlignment="1">
      <alignment vertical="center"/>
    </xf>
    <xf numFmtId="0" fontId="0" fillId="10" borderId="33" xfId="0" applyFill="1" applyBorder="1" applyAlignment="1">
      <alignment/>
    </xf>
    <xf numFmtId="0" fontId="0" fillId="10" borderId="37" xfId="0" applyFill="1" applyBorder="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3"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8</xdr:col>
      <xdr:colOff>104775</xdr:colOff>
      <xdr:row>5</xdr:row>
      <xdr:rowOff>85725</xdr:rowOff>
    </xdr:to>
    <xdr:pic>
      <xdr:nvPicPr>
        <xdr:cNvPr id="1" name="Immagine 5"/>
        <xdr:cNvPicPr preferRelativeResize="1">
          <a:picLocks noChangeAspect="1"/>
        </xdr:cNvPicPr>
      </xdr:nvPicPr>
      <xdr:blipFill>
        <a:blip r:embed="rId1"/>
        <a:stretch>
          <a:fillRect/>
        </a:stretch>
      </xdr:blipFill>
      <xdr:spPr>
        <a:xfrm>
          <a:off x="1266825" y="381000"/>
          <a:ext cx="4048125" cy="657225"/>
        </a:xfrm>
        <a:prstGeom prst="rect">
          <a:avLst/>
        </a:prstGeom>
        <a:noFill/>
        <a:ln w="9525" cmpd="sng">
          <a:noFill/>
        </a:ln>
      </xdr:spPr>
    </xdr:pic>
    <xdr:clientData/>
  </xdr:twoCellAnchor>
  <xdr:twoCellAnchor>
    <xdr:from>
      <xdr:col>1</xdr:col>
      <xdr:colOff>19050</xdr:colOff>
      <xdr:row>9</xdr:row>
      <xdr:rowOff>123825</xdr:rowOff>
    </xdr:from>
    <xdr:to>
      <xdr:col>10</xdr:col>
      <xdr:colOff>638175</xdr:colOff>
      <xdr:row>16</xdr:row>
      <xdr:rowOff>19050</xdr:rowOff>
    </xdr:to>
    <xdr:sp>
      <xdr:nvSpPr>
        <xdr:cNvPr id="2" name="CasellaDiTesto 9"/>
        <xdr:cNvSpPr txBox="1">
          <a:spLocks noChangeArrowheads="1"/>
        </xdr:cNvSpPr>
      </xdr:nvSpPr>
      <xdr:spPr>
        <a:xfrm>
          <a:off x="628650" y="1838325"/>
          <a:ext cx="6534150" cy="1228725"/>
        </a:xfrm>
        <a:prstGeom prst="rect">
          <a:avLst/>
        </a:prstGeom>
        <a:solidFill>
          <a:srgbClr val="DBEEF4"/>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GAL RIVIERA DEI FIORI 
</a:t>
          </a:r>
          <a:r>
            <a:rPr lang="en-US" cap="none" sz="1100" b="0" i="0" u="none" baseline="0">
              <a:solidFill>
                <a:srgbClr val="000000"/>
              </a:solidFill>
              <a:latin typeface="Calibri"/>
              <a:ea typeface="Calibri"/>
              <a:cs typeface="Calibri"/>
            </a:rPr>
            <a:t>PROGETTO 3.1.1
</a:t>
          </a:r>
          <a:r>
            <a:rPr lang="en-US" cap="none" sz="1100" b="0" i="0" u="none" baseline="0">
              <a:solidFill>
                <a:srgbClr val="000000"/>
              </a:solidFill>
              <a:latin typeface="Calibri"/>
              <a:ea typeface="Calibri"/>
              <a:cs typeface="Calibri"/>
            </a:rPr>
            <a:t>“Progetto di Cooperazione - Interventi finalizzati a garantire i servizi essenziali alla popolazione rurale e sostegno all’agricoltura sociale”
</a:t>
          </a:r>
          <a:r>
            <a:rPr lang="en-US" cap="none" sz="2800" b="1" i="0" u="none" baseline="0">
              <a:solidFill>
                <a:srgbClr val="000000"/>
              </a:solidFill>
              <a:latin typeface="Calibri"/>
              <a:ea typeface="Calibri"/>
              <a:cs typeface="Calibri"/>
            </a:rPr>
            <a:t>ambiente di progetto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105</xdr:row>
      <xdr:rowOff>190500</xdr:rowOff>
    </xdr:from>
    <xdr:to>
      <xdr:col>3</xdr:col>
      <xdr:colOff>581025</xdr:colOff>
      <xdr:row>106</xdr:row>
      <xdr:rowOff>9525</xdr:rowOff>
    </xdr:to>
    <xdr:pic>
      <xdr:nvPicPr>
        <xdr:cNvPr id="1" name="Picture 10"/>
        <xdr:cNvPicPr preferRelativeResize="1">
          <a:picLocks noChangeAspect="1"/>
        </xdr:cNvPicPr>
      </xdr:nvPicPr>
      <xdr:blipFill>
        <a:blip r:embed="rId1"/>
        <a:stretch>
          <a:fillRect/>
        </a:stretch>
      </xdr:blipFill>
      <xdr:spPr>
        <a:xfrm>
          <a:off x="1952625" y="22250400"/>
          <a:ext cx="0" cy="666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457200</xdr:colOff>
      <xdr:row>86</xdr:row>
      <xdr:rowOff>295275</xdr:rowOff>
    </xdr:from>
    <xdr:ext cx="180975" cy="276225"/>
    <xdr:sp fLocksText="0">
      <xdr:nvSpPr>
        <xdr:cNvPr id="1" name="CasellaDiTesto 1"/>
        <xdr:cNvSpPr txBox="1">
          <a:spLocks noChangeArrowheads="1"/>
        </xdr:cNvSpPr>
      </xdr:nvSpPr>
      <xdr:spPr>
        <a:xfrm>
          <a:off x="3343275" y="17040225"/>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87</xdr:row>
      <xdr:rowOff>285750</xdr:rowOff>
    </xdr:from>
    <xdr:ext cx="180975" cy="276225"/>
    <xdr:sp fLocksText="0">
      <xdr:nvSpPr>
        <xdr:cNvPr id="2" name="CasellaDiTesto 3"/>
        <xdr:cNvSpPr txBox="1">
          <a:spLocks noChangeArrowheads="1"/>
        </xdr:cNvSpPr>
      </xdr:nvSpPr>
      <xdr:spPr>
        <a:xfrm>
          <a:off x="3343275" y="173736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87</xdr:row>
      <xdr:rowOff>285750</xdr:rowOff>
    </xdr:from>
    <xdr:ext cx="180975" cy="276225"/>
    <xdr:sp fLocksText="0">
      <xdr:nvSpPr>
        <xdr:cNvPr id="3" name="CasellaDiTesto 4"/>
        <xdr:cNvSpPr txBox="1">
          <a:spLocks noChangeArrowheads="1"/>
        </xdr:cNvSpPr>
      </xdr:nvSpPr>
      <xdr:spPr>
        <a:xfrm>
          <a:off x="3343275" y="173736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87</xdr:row>
      <xdr:rowOff>285750</xdr:rowOff>
    </xdr:from>
    <xdr:ext cx="180975" cy="276225"/>
    <xdr:sp fLocksText="0">
      <xdr:nvSpPr>
        <xdr:cNvPr id="4" name="CasellaDiTesto 5"/>
        <xdr:cNvSpPr txBox="1">
          <a:spLocks noChangeArrowheads="1"/>
        </xdr:cNvSpPr>
      </xdr:nvSpPr>
      <xdr:spPr>
        <a:xfrm>
          <a:off x="3343275" y="173736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88</xdr:row>
      <xdr:rowOff>295275</xdr:rowOff>
    </xdr:from>
    <xdr:ext cx="180975" cy="266700"/>
    <xdr:sp fLocksText="0">
      <xdr:nvSpPr>
        <xdr:cNvPr id="5" name="CasellaDiTesto 6"/>
        <xdr:cNvSpPr txBox="1">
          <a:spLocks noChangeArrowheads="1"/>
        </xdr:cNvSpPr>
      </xdr:nvSpPr>
      <xdr:spPr>
        <a:xfrm>
          <a:off x="3343275" y="17726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88</xdr:row>
      <xdr:rowOff>295275</xdr:rowOff>
    </xdr:from>
    <xdr:ext cx="180975" cy="266700"/>
    <xdr:sp fLocksText="0">
      <xdr:nvSpPr>
        <xdr:cNvPr id="6" name="CasellaDiTesto 7"/>
        <xdr:cNvSpPr txBox="1">
          <a:spLocks noChangeArrowheads="1"/>
        </xdr:cNvSpPr>
      </xdr:nvSpPr>
      <xdr:spPr>
        <a:xfrm>
          <a:off x="3343275" y="17726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87</xdr:row>
      <xdr:rowOff>285750</xdr:rowOff>
    </xdr:from>
    <xdr:ext cx="180975" cy="276225"/>
    <xdr:sp fLocksText="0">
      <xdr:nvSpPr>
        <xdr:cNvPr id="7" name="CasellaDiTesto 8"/>
        <xdr:cNvSpPr txBox="1">
          <a:spLocks noChangeArrowheads="1"/>
        </xdr:cNvSpPr>
      </xdr:nvSpPr>
      <xdr:spPr>
        <a:xfrm>
          <a:off x="3343275" y="173736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88</xdr:row>
      <xdr:rowOff>295275</xdr:rowOff>
    </xdr:from>
    <xdr:ext cx="180975" cy="266700"/>
    <xdr:sp fLocksText="0">
      <xdr:nvSpPr>
        <xdr:cNvPr id="8" name="CasellaDiTesto 9"/>
        <xdr:cNvSpPr txBox="1">
          <a:spLocks noChangeArrowheads="1"/>
        </xdr:cNvSpPr>
      </xdr:nvSpPr>
      <xdr:spPr>
        <a:xfrm>
          <a:off x="3343275" y="17726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88</xdr:row>
      <xdr:rowOff>295275</xdr:rowOff>
    </xdr:from>
    <xdr:ext cx="180975" cy="266700"/>
    <xdr:sp fLocksText="0">
      <xdr:nvSpPr>
        <xdr:cNvPr id="9" name="CasellaDiTesto 10"/>
        <xdr:cNvSpPr txBox="1">
          <a:spLocks noChangeArrowheads="1"/>
        </xdr:cNvSpPr>
      </xdr:nvSpPr>
      <xdr:spPr>
        <a:xfrm>
          <a:off x="3343275" y="17726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457200</xdr:colOff>
      <xdr:row>88</xdr:row>
      <xdr:rowOff>295275</xdr:rowOff>
    </xdr:from>
    <xdr:ext cx="180975" cy="266700"/>
    <xdr:sp fLocksText="0">
      <xdr:nvSpPr>
        <xdr:cNvPr id="10" name="CasellaDiTesto 11"/>
        <xdr:cNvSpPr txBox="1">
          <a:spLocks noChangeArrowheads="1"/>
        </xdr:cNvSpPr>
      </xdr:nvSpPr>
      <xdr:spPr>
        <a:xfrm>
          <a:off x="3343275" y="17726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SR%202014-2020\PSR%20Misura%203.2%20-%20Bando\BANDO%202017_2\Mis%20%203.2%20v2%20_%20Allegato%203%20alla%20DGR%20n1336-2016%20-%20SCHEDA%20FINANZIA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ertina"/>
      <sheetName val="Tab1-DETTAGLIO PROGETTO"/>
      <sheetName val="Tab2-RIEPILOGO DI SPESA"/>
      <sheetName val="Tab3-RAFFRONTO PREVENTIVI"/>
      <sheetName val="Tab4-SCELTA PREVENTIVI"/>
      <sheetName val="Tab5-SAL- VP"/>
      <sheetName val="Note "/>
      <sheetName val="Reg(UE) 1144-2014"/>
    </sheetNames>
    <sheetDataSet>
      <sheetData sheetId="3">
        <row r="5">
          <cell r="B5">
            <v>1</v>
          </cell>
        </row>
        <row r="6">
          <cell r="B6">
            <v>2</v>
          </cell>
        </row>
        <row r="7">
          <cell r="B7">
            <v>3</v>
          </cell>
        </row>
        <row r="8">
          <cell r="B8">
            <v>4</v>
          </cell>
        </row>
        <row r="9">
          <cell r="B9">
            <v>5</v>
          </cell>
        </row>
        <row r="10">
          <cell r="B10">
            <v>6</v>
          </cell>
        </row>
        <row r="11">
          <cell r="B11">
            <v>7</v>
          </cell>
        </row>
        <row r="12">
          <cell r="B12">
            <v>8</v>
          </cell>
        </row>
        <row r="13">
          <cell r="B13">
            <v>9</v>
          </cell>
        </row>
        <row r="14">
          <cell r="B14">
            <v>10</v>
          </cell>
        </row>
        <row r="15">
          <cell r="B15">
            <v>11</v>
          </cell>
        </row>
        <row r="16">
          <cell r="B16">
            <v>12</v>
          </cell>
        </row>
        <row r="17">
          <cell r="B17">
            <v>13</v>
          </cell>
        </row>
        <row r="18">
          <cell r="B18">
            <v>14</v>
          </cell>
        </row>
        <row r="19">
          <cell r="B19">
            <v>15</v>
          </cell>
        </row>
        <row r="20">
          <cell r="B20">
            <v>16</v>
          </cell>
        </row>
        <row r="21">
          <cell r="B21">
            <v>17</v>
          </cell>
        </row>
        <row r="22">
          <cell r="B22">
            <v>18</v>
          </cell>
        </row>
        <row r="23">
          <cell r="B23">
            <v>19</v>
          </cell>
        </row>
        <row r="24">
          <cell r="B24">
            <v>20</v>
          </cell>
        </row>
        <row r="25">
          <cell r="B25">
            <v>21</v>
          </cell>
        </row>
        <row r="26">
          <cell r="B26">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8:K34"/>
  <sheetViews>
    <sheetView tabSelected="1" zoomScalePageLayoutView="0" workbookViewId="0" topLeftCell="A10">
      <selection activeCell="M19" sqref="M19"/>
    </sheetView>
  </sheetViews>
  <sheetFormatPr defaultColWidth="9.140625" defaultRowHeight="15"/>
  <cols>
    <col min="2" max="11" width="9.8515625" style="0" customWidth="1"/>
  </cols>
  <sheetData>
    <row r="18" spans="2:11" ht="15">
      <c r="B18" s="1042" t="s">
        <v>878</v>
      </c>
      <c r="C18" s="1043"/>
      <c r="D18" s="1043"/>
      <c r="E18" s="1043"/>
      <c r="F18" s="1043"/>
      <c r="G18" s="1043"/>
      <c r="H18" s="1043"/>
      <c r="I18" s="1043"/>
      <c r="J18" s="1043"/>
      <c r="K18" s="1044"/>
    </row>
    <row r="19" spans="2:11" ht="15">
      <c r="B19" s="1045" t="s">
        <v>864</v>
      </c>
      <c r="C19" s="1046"/>
      <c r="D19" s="1046"/>
      <c r="E19" s="1046"/>
      <c r="F19" s="1046"/>
      <c r="G19" s="1046"/>
      <c r="H19" s="1046"/>
      <c r="I19" s="1046"/>
      <c r="J19" s="1046"/>
      <c r="K19" s="1047"/>
    </row>
    <row r="20" spans="2:11" ht="15">
      <c r="B20" s="1048" t="s">
        <v>865</v>
      </c>
      <c r="C20" s="1046"/>
      <c r="D20" s="1046"/>
      <c r="E20" s="1046"/>
      <c r="F20" s="1046"/>
      <c r="G20" s="1046"/>
      <c r="H20" s="1046"/>
      <c r="I20" s="1046"/>
      <c r="J20" s="1046"/>
      <c r="K20" s="1047"/>
    </row>
    <row r="21" spans="2:11" ht="15">
      <c r="B21" s="1048" t="s">
        <v>866</v>
      </c>
      <c r="C21" s="1046"/>
      <c r="D21" s="1046"/>
      <c r="E21" s="1046"/>
      <c r="F21" s="1046"/>
      <c r="G21" s="1046"/>
      <c r="H21" s="1046"/>
      <c r="I21" s="1046"/>
      <c r="J21" s="1046"/>
      <c r="K21" s="1047"/>
    </row>
    <row r="22" spans="2:11" ht="15">
      <c r="B22" s="1048" t="s">
        <v>877</v>
      </c>
      <c r="C22" s="1046"/>
      <c r="D22" s="1046"/>
      <c r="E22" s="1046"/>
      <c r="F22" s="1046"/>
      <c r="G22" s="1046"/>
      <c r="H22" s="1046"/>
      <c r="I22" s="1046"/>
      <c r="J22" s="1046"/>
      <c r="K22" s="1047"/>
    </row>
    <row r="23" spans="2:11" ht="15">
      <c r="B23" s="1049" t="s">
        <v>867</v>
      </c>
      <c r="C23" s="1050"/>
      <c r="D23" s="1050"/>
      <c r="E23" s="1050"/>
      <c r="F23" s="1050"/>
      <c r="G23" s="1050"/>
      <c r="H23" s="1050"/>
      <c r="I23" s="1050"/>
      <c r="J23" s="1050"/>
      <c r="K23" s="1051"/>
    </row>
    <row r="24" ht="5.25" customHeight="1"/>
    <row r="25" spans="2:11" ht="15">
      <c r="B25" s="1052" t="s">
        <v>868</v>
      </c>
      <c r="C25" s="1053"/>
      <c r="D25" s="1053"/>
      <c r="E25" s="1053"/>
      <c r="F25" s="1053"/>
      <c r="G25" s="1053"/>
      <c r="H25" s="1053"/>
      <c r="I25" s="1053"/>
      <c r="J25" s="1053"/>
      <c r="K25" s="1054"/>
    </row>
    <row r="26" spans="2:11" ht="15">
      <c r="B26" s="1055" t="s">
        <v>869</v>
      </c>
      <c r="C26" s="1056"/>
      <c r="D26" s="1056"/>
      <c r="E26" s="1056"/>
      <c r="F26" s="1056"/>
      <c r="G26" s="1056"/>
      <c r="H26" s="1056"/>
      <c r="I26" s="1056"/>
      <c r="J26" s="1056"/>
      <c r="K26" s="1057"/>
    </row>
    <row r="27" spans="2:11" ht="15">
      <c r="B27" s="1055" t="s">
        <v>870</v>
      </c>
      <c r="C27" s="1056"/>
      <c r="D27" s="1056"/>
      <c r="E27" s="1056"/>
      <c r="F27" s="1056"/>
      <c r="G27" s="1056"/>
      <c r="H27" s="1056"/>
      <c r="I27" s="1056"/>
      <c r="J27" s="1056"/>
      <c r="K27" s="1057"/>
    </row>
    <row r="28" spans="2:11" ht="15">
      <c r="B28" s="1055" t="s">
        <v>871</v>
      </c>
      <c r="C28" s="1056"/>
      <c r="D28" s="1056"/>
      <c r="E28" s="1056"/>
      <c r="F28" s="1056"/>
      <c r="G28" s="1056"/>
      <c r="H28" s="1056"/>
      <c r="I28" s="1056"/>
      <c r="J28" s="1056"/>
      <c r="K28" s="1057"/>
    </row>
    <row r="29" spans="2:11" ht="15">
      <c r="B29" s="1058" t="s">
        <v>872</v>
      </c>
      <c r="C29" s="1059"/>
      <c r="D29" s="1059"/>
      <c r="E29" s="1059"/>
      <c r="F29" s="1059"/>
      <c r="G29" s="1059"/>
      <c r="H29" s="1059"/>
      <c r="I29" s="1059"/>
      <c r="J29" s="1059"/>
      <c r="K29" s="1060"/>
    </row>
    <row r="30" ht="5.25" customHeight="1"/>
    <row r="31" spans="2:11" ht="15">
      <c r="B31" s="1061" t="s">
        <v>873</v>
      </c>
      <c r="C31" s="1062"/>
      <c r="D31" s="1062"/>
      <c r="E31" s="1062"/>
      <c r="F31" s="1062"/>
      <c r="G31" s="1062"/>
      <c r="H31" s="1062"/>
      <c r="I31" s="1062"/>
      <c r="J31" s="1062"/>
      <c r="K31" s="1063"/>
    </row>
    <row r="32" spans="2:11" ht="15">
      <c r="B32" s="1064" t="s">
        <v>874</v>
      </c>
      <c r="C32" s="1065"/>
      <c r="D32" s="1065"/>
      <c r="E32" s="1065"/>
      <c r="F32" s="1065"/>
      <c r="G32" s="1065"/>
      <c r="H32" s="1065"/>
      <c r="I32" s="1065"/>
      <c r="J32" s="1065"/>
      <c r="K32" s="1066"/>
    </row>
    <row r="33" spans="2:11" ht="15">
      <c r="B33" s="1064" t="s">
        <v>875</v>
      </c>
      <c r="C33" s="1065"/>
      <c r="D33" s="1065"/>
      <c r="E33" s="1065"/>
      <c r="F33" s="1065"/>
      <c r="G33" s="1065"/>
      <c r="H33" s="1065"/>
      <c r="I33" s="1065"/>
      <c r="J33" s="1065"/>
      <c r="K33" s="1066"/>
    </row>
    <row r="34" spans="2:11" ht="15">
      <c r="B34" s="1067" t="s">
        <v>876</v>
      </c>
      <c r="C34" s="1068"/>
      <c r="D34" s="1068"/>
      <c r="E34" s="1068"/>
      <c r="F34" s="1068"/>
      <c r="G34" s="1068"/>
      <c r="H34" s="1068"/>
      <c r="I34" s="1068"/>
      <c r="J34" s="1068"/>
      <c r="K34" s="1069"/>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oglio13"/>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Progettuale'!$B$100</f>
        <v>AZIONE 6</v>
      </c>
      <c r="B1" s="679">
        <f>'Inq. Progettuale'!$H$100</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523</v>
      </c>
      <c r="B60" s="649"/>
      <c r="C60" s="649"/>
      <c r="D60" s="649"/>
      <c r="E60" s="649"/>
      <c r="F60" s="649"/>
      <c r="G60" s="649"/>
      <c r="H60" s="649"/>
      <c r="I60" s="649"/>
    </row>
    <row r="61" spans="1:9" ht="35.25" customHeight="1">
      <c r="A61" s="64" t="s">
        <v>524</v>
      </c>
      <c r="B61" s="648"/>
      <c r="C61" s="648"/>
      <c r="D61" s="648"/>
      <c r="E61" s="648"/>
      <c r="F61" s="648"/>
      <c r="G61" s="648"/>
      <c r="H61" s="648"/>
      <c r="I61" s="648"/>
    </row>
    <row r="62" spans="1:9" ht="35.25" customHeight="1">
      <c r="A62" s="64" t="s">
        <v>525</v>
      </c>
      <c r="B62" s="649"/>
      <c r="C62" s="649"/>
      <c r="D62" s="649"/>
      <c r="E62" s="649"/>
      <c r="F62" s="649"/>
      <c r="G62" s="649"/>
      <c r="H62" s="649"/>
      <c r="I62" s="649"/>
    </row>
    <row r="63" spans="1:9" ht="33" customHeight="1">
      <c r="A63" s="64" t="s">
        <v>526</v>
      </c>
      <c r="B63" s="648"/>
      <c r="C63" s="648"/>
      <c r="D63" s="648"/>
      <c r="E63" s="648"/>
      <c r="F63" s="648"/>
      <c r="G63" s="648"/>
      <c r="H63" s="648"/>
      <c r="I63" s="648"/>
    </row>
    <row r="64" spans="1:9" ht="33" customHeight="1">
      <c r="A64" s="64" t="s">
        <v>527</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6</oddHeader>
    <oddFooter>&amp;C&amp;P/&amp;N</oddFooter>
  </headerFooter>
</worksheet>
</file>

<file path=xl/worksheets/sheet11.xml><?xml version="1.0" encoding="utf-8"?>
<worksheet xmlns="http://schemas.openxmlformats.org/spreadsheetml/2006/main" xmlns:r="http://schemas.openxmlformats.org/officeDocument/2006/relationships">
  <sheetPr codeName="Foglio14"/>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Progettuale'!$B$102</f>
        <v>AZIONE 7</v>
      </c>
      <c r="B1" s="679">
        <f>'Inq. Progettuale'!$H$102</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528</v>
      </c>
      <c r="B60" s="649"/>
      <c r="C60" s="649"/>
      <c r="D60" s="649"/>
      <c r="E60" s="649"/>
      <c r="F60" s="649"/>
      <c r="G60" s="649"/>
      <c r="H60" s="649"/>
      <c r="I60" s="649"/>
    </row>
    <row r="61" spans="1:9" ht="35.25" customHeight="1">
      <c r="A61" s="64" t="s">
        <v>529</v>
      </c>
      <c r="B61" s="648"/>
      <c r="C61" s="648"/>
      <c r="D61" s="648"/>
      <c r="E61" s="648"/>
      <c r="F61" s="648"/>
      <c r="G61" s="648"/>
      <c r="H61" s="648"/>
      <c r="I61" s="648"/>
    </row>
    <row r="62" spans="1:9" ht="35.25" customHeight="1">
      <c r="A62" s="64" t="s">
        <v>530</v>
      </c>
      <c r="B62" s="649"/>
      <c r="C62" s="649"/>
      <c r="D62" s="649"/>
      <c r="E62" s="649"/>
      <c r="F62" s="649"/>
      <c r="G62" s="649"/>
      <c r="H62" s="649"/>
      <c r="I62" s="649"/>
    </row>
    <row r="63" spans="1:9" ht="33" customHeight="1">
      <c r="A63" s="64" t="s">
        <v>531</v>
      </c>
      <c r="B63" s="648"/>
      <c r="C63" s="648"/>
      <c r="D63" s="648"/>
      <c r="E63" s="648"/>
      <c r="F63" s="648"/>
      <c r="G63" s="648"/>
      <c r="H63" s="648"/>
      <c r="I63" s="648"/>
    </row>
    <row r="64" spans="1:9" ht="33" customHeight="1">
      <c r="A64" s="64" t="s">
        <v>532</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7</oddHeader>
    <oddFooter>&amp;C&amp;P/&amp;N</oddFooter>
  </headerFooter>
</worksheet>
</file>

<file path=xl/worksheets/sheet12.xml><?xml version="1.0" encoding="utf-8"?>
<worksheet xmlns="http://schemas.openxmlformats.org/spreadsheetml/2006/main" xmlns:r="http://schemas.openxmlformats.org/officeDocument/2006/relationships">
  <sheetPr codeName="Foglio15"/>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Progettuale'!$B$104</f>
        <v>AZIONE 8</v>
      </c>
      <c r="B1" s="679">
        <f>'Inq. Progettuale'!$H$104</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533</v>
      </c>
      <c r="B60" s="649"/>
      <c r="C60" s="649"/>
      <c r="D60" s="649"/>
      <c r="E60" s="649"/>
      <c r="F60" s="649"/>
      <c r="G60" s="649"/>
      <c r="H60" s="649"/>
      <c r="I60" s="649"/>
    </row>
    <row r="61" spans="1:9" ht="35.25" customHeight="1">
      <c r="A61" s="64" t="s">
        <v>534</v>
      </c>
      <c r="B61" s="648"/>
      <c r="C61" s="648"/>
      <c r="D61" s="648"/>
      <c r="E61" s="648"/>
      <c r="F61" s="648"/>
      <c r="G61" s="648"/>
      <c r="H61" s="648"/>
      <c r="I61" s="648"/>
    </row>
    <row r="62" spans="1:9" ht="35.25" customHeight="1">
      <c r="A62" s="64" t="s">
        <v>535</v>
      </c>
      <c r="B62" s="649"/>
      <c r="C62" s="649"/>
      <c r="D62" s="649"/>
      <c r="E62" s="649"/>
      <c r="F62" s="649"/>
      <c r="G62" s="649"/>
      <c r="H62" s="649"/>
      <c r="I62" s="649"/>
    </row>
    <row r="63" spans="1:9" ht="33" customHeight="1">
      <c r="A63" s="64" t="s">
        <v>536</v>
      </c>
      <c r="B63" s="648"/>
      <c r="C63" s="648"/>
      <c r="D63" s="648"/>
      <c r="E63" s="648"/>
      <c r="F63" s="648"/>
      <c r="G63" s="648"/>
      <c r="H63" s="648"/>
      <c r="I63" s="648"/>
    </row>
    <row r="64" spans="1:9" ht="33" customHeight="1">
      <c r="A64" s="64" t="s">
        <v>537</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8</oddHeader>
    <oddFooter>&amp;C&amp;P/&amp;N</oddFooter>
  </headerFooter>
</worksheet>
</file>

<file path=xl/worksheets/sheet13.xml><?xml version="1.0" encoding="utf-8"?>
<worksheet xmlns="http://schemas.openxmlformats.org/spreadsheetml/2006/main" xmlns:r="http://schemas.openxmlformats.org/officeDocument/2006/relationships">
  <sheetPr codeName="Foglio16"/>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Progettuale'!$B$106</f>
        <v>AZIONE 9</v>
      </c>
      <c r="B1" s="679">
        <f>'Inq. Progettuale'!$H$106</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538</v>
      </c>
      <c r="B60" s="649"/>
      <c r="C60" s="649"/>
      <c r="D60" s="649"/>
      <c r="E60" s="649"/>
      <c r="F60" s="649"/>
      <c r="G60" s="649"/>
      <c r="H60" s="649"/>
      <c r="I60" s="649"/>
    </row>
    <row r="61" spans="1:9" ht="35.25" customHeight="1">
      <c r="A61" s="64" t="s">
        <v>539</v>
      </c>
      <c r="B61" s="648"/>
      <c r="C61" s="648"/>
      <c r="D61" s="648"/>
      <c r="E61" s="648"/>
      <c r="F61" s="648"/>
      <c r="G61" s="648"/>
      <c r="H61" s="648"/>
      <c r="I61" s="648"/>
    </row>
    <row r="62" spans="1:9" ht="35.25" customHeight="1">
      <c r="A62" s="64" t="s">
        <v>540</v>
      </c>
      <c r="B62" s="649"/>
      <c r="C62" s="649"/>
      <c r="D62" s="649"/>
      <c r="E62" s="649"/>
      <c r="F62" s="649"/>
      <c r="G62" s="649"/>
      <c r="H62" s="649"/>
      <c r="I62" s="649"/>
    </row>
    <row r="63" spans="1:9" ht="33" customHeight="1">
      <c r="A63" s="64" t="s">
        <v>541</v>
      </c>
      <c r="B63" s="648"/>
      <c r="C63" s="648"/>
      <c r="D63" s="648"/>
      <c r="E63" s="648"/>
      <c r="F63" s="648"/>
      <c r="G63" s="648"/>
      <c r="H63" s="648"/>
      <c r="I63" s="648"/>
    </row>
    <row r="64" spans="1:9" ht="33" customHeight="1">
      <c r="A64" s="64" t="s">
        <v>542</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9</oddHeader>
    <oddFooter>&amp;C&amp;P/&amp;N</oddFooter>
  </headerFooter>
</worksheet>
</file>

<file path=xl/worksheets/sheet14.xml><?xml version="1.0" encoding="utf-8"?>
<worksheet xmlns="http://schemas.openxmlformats.org/spreadsheetml/2006/main" xmlns:r="http://schemas.openxmlformats.org/officeDocument/2006/relationships">
  <sheetPr codeName="Foglio17"/>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Progettuale'!$B$108</f>
        <v>AZIONE 10</v>
      </c>
      <c r="B1" s="679">
        <f>'Inq. Progettuale'!$H$108</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543</v>
      </c>
      <c r="B60" s="649"/>
      <c r="C60" s="649"/>
      <c r="D60" s="649"/>
      <c r="E60" s="649"/>
      <c r="F60" s="649"/>
      <c r="G60" s="649"/>
      <c r="H60" s="649"/>
      <c r="I60" s="649"/>
    </row>
    <row r="61" spans="1:9" ht="35.25" customHeight="1">
      <c r="A61" s="64" t="s">
        <v>544</v>
      </c>
      <c r="B61" s="648"/>
      <c r="C61" s="648"/>
      <c r="D61" s="648"/>
      <c r="E61" s="648"/>
      <c r="F61" s="648"/>
      <c r="G61" s="648"/>
      <c r="H61" s="648"/>
      <c r="I61" s="648"/>
    </row>
    <row r="62" spans="1:9" ht="35.25" customHeight="1">
      <c r="A62" s="64" t="s">
        <v>545</v>
      </c>
      <c r="B62" s="649"/>
      <c r="C62" s="649"/>
      <c r="D62" s="649"/>
      <c r="E62" s="649"/>
      <c r="F62" s="649"/>
      <c r="G62" s="649"/>
      <c r="H62" s="649"/>
      <c r="I62" s="649"/>
    </row>
    <row r="63" spans="1:9" ht="33" customHeight="1">
      <c r="A63" s="64" t="s">
        <v>546</v>
      </c>
      <c r="B63" s="648"/>
      <c r="C63" s="648"/>
      <c r="D63" s="648"/>
      <c r="E63" s="648"/>
      <c r="F63" s="648"/>
      <c r="G63" s="648"/>
      <c r="H63" s="648"/>
      <c r="I63" s="648"/>
    </row>
    <row r="64" spans="1:9" ht="33" customHeight="1">
      <c r="A64" s="64" t="s">
        <v>547</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10</oddHeader>
    <oddFooter>&amp;C&amp;P/&amp;N</oddFooter>
  </headerFooter>
</worksheet>
</file>

<file path=xl/worksheets/sheet15.xml><?xml version="1.0" encoding="utf-8"?>
<worksheet xmlns="http://schemas.openxmlformats.org/spreadsheetml/2006/main" xmlns:r="http://schemas.openxmlformats.org/officeDocument/2006/relationships">
  <sheetPr codeName="Foglio18"/>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Progettuale'!$B$110</f>
        <v>AZIONE 11</v>
      </c>
      <c r="B1" s="679">
        <f>'Inq. Progettuale'!$H$110</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226" t="s">
        <v>548</v>
      </c>
      <c r="B60" s="743"/>
      <c r="C60" s="743"/>
      <c r="D60" s="743"/>
      <c r="E60" s="743"/>
      <c r="F60" s="743"/>
      <c r="G60" s="743"/>
      <c r="H60" s="743"/>
      <c r="I60" s="743"/>
    </row>
    <row r="61" spans="1:9" ht="35.25" customHeight="1">
      <c r="A61" s="226" t="s">
        <v>549</v>
      </c>
      <c r="B61" s="742"/>
      <c r="C61" s="742"/>
      <c r="D61" s="742"/>
      <c r="E61" s="742"/>
      <c r="F61" s="742"/>
      <c r="G61" s="742"/>
      <c r="H61" s="742"/>
      <c r="I61" s="742"/>
    </row>
    <row r="62" spans="1:9" ht="35.25" customHeight="1">
      <c r="A62" s="226" t="s">
        <v>550</v>
      </c>
      <c r="B62" s="743"/>
      <c r="C62" s="743"/>
      <c r="D62" s="743"/>
      <c r="E62" s="743"/>
      <c r="F62" s="743"/>
      <c r="G62" s="743"/>
      <c r="H62" s="743"/>
      <c r="I62" s="743"/>
    </row>
    <row r="63" spans="1:9" ht="33" customHeight="1">
      <c r="A63" s="226" t="s">
        <v>551</v>
      </c>
      <c r="B63" s="742"/>
      <c r="C63" s="742"/>
      <c r="D63" s="742"/>
      <c r="E63" s="742"/>
      <c r="F63" s="742"/>
      <c r="G63" s="742"/>
      <c r="H63" s="742"/>
      <c r="I63" s="742"/>
    </row>
    <row r="64" spans="1:9" ht="33" customHeight="1">
      <c r="A64" s="226" t="s">
        <v>552</v>
      </c>
      <c r="B64" s="743"/>
      <c r="C64" s="743"/>
      <c r="D64" s="743"/>
      <c r="E64" s="743"/>
      <c r="F64" s="743"/>
      <c r="G64" s="743"/>
      <c r="H64" s="743"/>
      <c r="I64" s="743"/>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11</oddHeader>
    <oddFooter>&amp;C&amp;P/&amp;N</oddFooter>
  </headerFooter>
</worksheet>
</file>

<file path=xl/worksheets/sheet16.xml><?xml version="1.0" encoding="utf-8"?>
<worksheet xmlns="http://schemas.openxmlformats.org/spreadsheetml/2006/main" xmlns:r="http://schemas.openxmlformats.org/officeDocument/2006/relationships">
  <sheetPr codeName="Foglio19"/>
  <dimension ref="A1:L64"/>
  <sheetViews>
    <sheetView zoomScalePageLayoutView="0" workbookViewId="0" topLeftCell="A1">
      <selection activeCell="A4" sqref="A4:I14"/>
    </sheetView>
  </sheetViews>
  <sheetFormatPr defaultColWidth="9.140625" defaultRowHeight="15"/>
  <cols>
    <col min="1" max="1" width="13.8515625" style="0" customWidth="1"/>
  </cols>
  <sheetData>
    <row r="1" spans="1:12" s="26" customFormat="1" ht="22.5" customHeight="1">
      <c r="A1" s="52" t="str">
        <f>'Inq. Progettuale'!$B$112</f>
        <v>AZIONE 12</v>
      </c>
      <c r="B1" s="744" t="str">
        <f>'Inq. Progettuale'!$H$112</f>
        <v>ACCORDO DI SERVIZIO TERRITORIALE</v>
      </c>
      <c r="C1" s="744"/>
      <c r="D1" s="744"/>
      <c r="E1" s="745"/>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546" t="s">
        <v>831</v>
      </c>
      <c r="B60" s="649"/>
      <c r="C60" s="649"/>
      <c r="D60" s="649"/>
      <c r="E60" s="649"/>
      <c r="F60" s="649"/>
      <c r="G60" s="649"/>
      <c r="H60" s="649"/>
      <c r="I60" s="649"/>
    </row>
    <row r="61" spans="1:9" ht="35.25" customHeight="1">
      <c r="A61" s="546" t="s">
        <v>832</v>
      </c>
      <c r="B61" s="648"/>
      <c r="C61" s="648"/>
      <c r="D61" s="648"/>
      <c r="E61" s="648"/>
      <c r="F61" s="648"/>
      <c r="G61" s="648"/>
      <c r="H61" s="648"/>
      <c r="I61" s="648"/>
    </row>
    <row r="62" spans="1:9" ht="35.25" customHeight="1">
      <c r="A62" s="546" t="s">
        <v>833</v>
      </c>
      <c r="B62" s="649"/>
      <c r="C62" s="649"/>
      <c r="D62" s="649"/>
      <c r="E62" s="649"/>
      <c r="F62" s="649"/>
      <c r="G62" s="649"/>
      <c r="H62" s="649"/>
      <c r="I62" s="649"/>
    </row>
    <row r="63" spans="1:9" ht="33" customHeight="1">
      <c r="A63" s="546" t="s">
        <v>834</v>
      </c>
      <c r="B63" s="648"/>
      <c r="C63" s="648"/>
      <c r="D63" s="648"/>
      <c r="E63" s="648"/>
      <c r="F63" s="648"/>
      <c r="G63" s="648"/>
      <c r="H63" s="648"/>
      <c r="I63" s="648"/>
    </row>
    <row r="64" spans="1:9" ht="33" customHeight="1">
      <c r="A64" s="546" t="s">
        <v>835</v>
      </c>
      <c r="B64" s="649"/>
      <c r="C64" s="649"/>
      <c r="D64" s="649"/>
      <c r="E64" s="649"/>
      <c r="F64" s="649"/>
      <c r="G64" s="649"/>
      <c r="H64" s="649"/>
      <c r="I64" s="649"/>
    </row>
  </sheetData>
  <sheetProtection/>
  <mergeCells count="84">
    <mergeCell ref="B63:C63"/>
    <mergeCell ref="D63:I63"/>
    <mergeCell ref="B64:C64"/>
    <mergeCell ref="D64:I64"/>
    <mergeCell ref="B60:C60"/>
    <mergeCell ref="D60:I60"/>
    <mergeCell ref="B61:C61"/>
    <mergeCell ref="D61:I61"/>
    <mergeCell ref="B62:C62"/>
    <mergeCell ref="D62:I62"/>
    <mergeCell ref="A56:B56"/>
    <mergeCell ref="C56:E56"/>
    <mergeCell ref="F56:I56"/>
    <mergeCell ref="A58:I58"/>
    <mergeCell ref="B59:C59"/>
    <mergeCell ref="D59:I59"/>
    <mergeCell ref="A54:B54"/>
    <mergeCell ref="C54:E54"/>
    <mergeCell ref="F54:I54"/>
    <mergeCell ref="A55:B55"/>
    <mergeCell ref="C55:E55"/>
    <mergeCell ref="F55:I55"/>
    <mergeCell ref="A51:I51"/>
    <mergeCell ref="A52:B52"/>
    <mergeCell ref="C52:E52"/>
    <mergeCell ref="F52:I52"/>
    <mergeCell ref="A53:B53"/>
    <mergeCell ref="C53:E53"/>
    <mergeCell ref="F53:I53"/>
    <mergeCell ref="A48:B48"/>
    <mergeCell ref="C48:D48"/>
    <mergeCell ref="E48:I48"/>
    <mergeCell ref="A49:B49"/>
    <mergeCell ref="C49:D49"/>
    <mergeCell ref="E49:I49"/>
    <mergeCell ref="A46:B46"/>
    <mergeCell ref="C46:D46"/>
    <mergeCell ref="E46:I46"/>
    <mergeCell ref="A47:B47"/>
    <mergeCell ref="C47:D47"/>
    <mergeCell ref="E47:I47"/>
    <mergeCell ref="C41:E41"/>
    <mergeCell ref="F41:I41"/>
    <mergeCell ref="C42:E42"/>
    <mergeCell ref="F42:I42"/>
    <mergeCell ref="A44:I44"/>
    <mergeCell ref="A45:B45"/>
    <mergeCell ref="C45:D45"/>
    <mergeCell ref="E45:I45"/>
    <mergeCell ref="A30:A42"/>
    <mergeCell ref="C30:E30"/>
    <mergeCell ref="C38:E38"/>
    <mergeCell ref="F38:I38"/>
    <mergeCell ref="C39:E39"/>
    <mergeCell ref="F39:I39"/>
    <mergeCell ref="C40:E40"/>
    <mergeCell ref="F40:I40"/>
    <mergeCell ref="F34:I34"/>
    <mergeCell ref="C35:E35"/>
    <mergeCell ref="F35:I35"/>
    <mergeCell ref="C36:E36"/>
    <mergeCell ref="F36:I36"/>
    <mergeCell ref="C37:E37"/>
    <mergeCell ref="F37:I37"/>
    <mergeCell ref="C34:E34"/>
    <mergeCell ref="F30:I30"/>
    <mergeCell ref="C31:E31"/>
    <mergeCell ref="F31:I31"/>
    <mergeCell ref="C32:E32"/>
    <mergeCell ref="F32:I32"/>
    <mergeCell ref="C33:E33"/>
    <mergeCell ref="F33:I33"/>
    <mergeCell ref="A16:G16"/>
    <mergeCell ref="H16:I16"/>
    <mergeCell ref="A17:I25"/>
    <mergeCell ref="A27:B28"/>
    <mergeCell ref="D27:I27"/>
    <mergeCell ref="D28:I28"/>
    <mergeCell ref="B1:E1"/>
    <mergeCell ref="F1:G1"/>
    <mergeCell ref="H1:I1"/>
    <mergeCell ref="A3:G3"/>
    <mergeCell ref="H3:I3"/>
    <mergeCell ref="A4:I14"/>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AST</oddHeader>
    <oddFooter>&amp;C&amp;P/&amp;N</oddFooter>
  </headerFooter>
</worksheet>
</file>

<file path=xl/worksheets/sheet17.xml><?xml version="1.0" encoding="utf-8"?>
<worksheet xmlns="http://schemas.openxmlformats.org/spreadsheetml/2006/main" xmlns:r="http://schemas.openxmlformats.org/officeDocument/2006/relationships">
  <sheetPr codeName="Foglio10"/>
  <dimension ref="A1:N153"/>
  <sheetViews>
    <sheetView zoomScale="115" zoomScaleNormal="115" zoomScalePageLayoutView="0" workbookViewId="0" topLeftCell="A1">
      <selection activeCell="P17" sqref="P17"/>
    </sheetView>
  </sheetViews>
  <sheetFormatPr defaultColWidth="9.140625" defaultRowHeight="15"/>
  <cols>
    <col min="1" max="1" width="3.421875" style="0" customWidth="1"/>
    <col min="2" max="2" width="12.421875" style="0" customWidth="1"/>
  </cols>
  <sheetData>
    <row r="1" spans="2:12" s="26" customFormat="1" ht="22.5" customHeight="1">
      <c r="B1" s="52" t="s">
        <v>445</v>
      </c>
      <c r="C1" s="744" t="s">
        <v>616</v>
      </c>
      <c r="D1" s="744"/>
      <c r="E1" s="744"/>
      <c r="F1" s="745"/>
      <c r="G1" s="587" t="s">
        <v>26</v>
      </c>
      <c r="H1" s="587"/>
      <c r="I1" s="594" t="s">
        <v>9</v>
      </c>
      <c r="J1" s="594"/>
      <c r="K1" s="34"/>
      <c r="L1" s="35"/>
    </row>
    <row r="2" spans="2:12" s="270" customFormat="1" ht="6" customHeight="1">
      <c r="B2" s="271"/>
      <c r="C2" s="272"/>
      <c r="D2" s="272"/>
      <c r="E2" s="272"/>
      <c r="F2" s="273"/>
      <c r="G2" s="274"/>
      <c r="H2" s="274"/>
      <c r="I2" s="275"/>
      <c r="J2" s="275"/>
      <c r="K2" s="276"/>
      <c r="L2" s="277"/>
    </row>
    <row r="3" spans="2:12" s="270" customFormat="1" ht="22.5" customHeight="1">
      <c r="B3" s="768" t="s">
        <v>680</v>
      </c>
      <c r="C3" s="768"/>
      <c r="D3" s="768"/>
      <c r="E3" s="278"/>
      <c r="F3" s="273"/>
      <c r="G3" s="279" t="s">
        <v>681</v>
      </c>
      <c r="H3" s="769"/>
      <c r="I3" s="769"/>
      <c r="J3" s="769"/>
      <c r="K3" s="276"/>
      <c r="L3" s="277"/>
    </row>
    <row r="4" ht="7.5" customHeight="1"/>
    <row r="5" spans="2:10" ht="14.25" customHeight="1">
      <c r="B5" s="767" t="s">
        <v>54</v>
      </c>
      <c r="C5" s="767"/>
      <c r="D5" s="767"/>
      <c r="E5" s="767"/>
      <c r="F5" s="767"/>
      <c r="G5" s="767"/>
      <c r="H5" s="767"/>
      <c r="I5" s="767"/>
      <c r="J5" s="767"/>
    </row>
    <row r="6" spans="2:9" s="10" customFormat="1" ht="4.5" customHeight="1">
      <c r="B6" s="222"/>
      <c r="C6" s="222"/>
      <c r="D6" s="222"/>
      <c r="E6" s="222"/>
      <c r="F6" s="222"/>
      <c r="G6" s="222"/>
      <c r="H6" s="222"/>
      <c r="I6" s="222"/>
    </row>
    <row r="7" spans="2:9" s="10" customFormat="1" ht="15" customHeight="1">
      <c r="B7" s="789" t="s">
        <v>672</v>
      </c>
      <c r="C7" s="789"/>
      <c r="D7" s="222"/>
      <c r="E7" s="222"/>
      <c r="F7" s="222"/>
      <c r="G7" s="222"/>
      <c r="H7" s="222"/>
      <c r="I7" s="222"/>
    </row>
    <row r="8" spans="2:9" s="10" customFormat="1" ht="3" customHeight="1">
      <c r="B8" s="268"/>
      <c r="C8" s="222"/>
      <c r="D8" s="222"/>
      <c r="E8" s="222"/>
      <c r="F8" s="222"/>
      <c r="G8" s="222"/>
      <c r="H8" s="222"/>
      <c r="I8" s="222"/>
    </row>
    <row r="9" spans="2:9" s="10" customFormat="1" ht="15.75" customHeight="1">
      <c r="B9" s="789" t="s">
        <v>51</v>
      </c>
      <c r="C9" s="789"/>
      <c r="D9" s="222"/>
      <c r="E9" s="222"/>
      <c r="F9" s="222"/>
      <c r="G9" s="222"/>
      <c r="H9" s="222"/>
      <c r="I9" s="222"/>
    </row>
    <row r="10" spans="2:9" s="10" customFormat="1" ht="3" customHeight="1">
      <c r="B10" s="268"/>
      <c r="C10" s="222"/>
      <c r="D10" s="222"/>
      <c r="E10" s="222"/>
      <c r="F10" s="222"/>
      <c r="G10" s="222"/>
      <c r="H10" s="222"/>
      <c r="I10" s="222"/>
    </row>
    <row r="11" spans="2:9" s="10" customFormat="1" ht="15.75" customHeight="1">
      <c r="B11" s="789" t="s">
        <v>52</v>
      </c>
      <c r="C11" s="789"/>
      <c r="D11" s="222"/>
      <c r="E11" s="222"/>
      <c r="F11" s="222"/>
      <c r="G11" s="222"/>
      <c r="H11" s="222"/>
      <c r="I11" s="222"/>
    </row>
    <row r="12" spans="2:9" s="10" customFormat="1" ht="15">
      <c r="B12" s="222"/>
      <c r="C12" s="222"/>
      <c r="D12" s="222"/>
      <c r="E12" s="222"/>
      <c r="F12" s="222"/>
      <c r="G12" s="222"/>
      <c r="H12" s="222"/>
      <c r="I12" s="222"/>
    </row>
    <row r="13" spans="2:10" s="10" customFormat="1" ht="15.75">
      <c r="B13" s="805" t="s">
        <v>675</v>
      </c>
      <c r="C13" s="806"/>
      <c r="D13" s="806"/>
      <c r="E13" s="806"/>
      <c r="F13" s="806"/>
      <c r="G13" s="806"/>
      <c r="H13" s="806"/>
      <c r="I13" s="806"/>
      <c r="J13" s="806"/>
    </row>
    <row r="14" spans="3:10" s="10" customFormat="1" ht="6" customHeight="1">
      <c r="C14" s="222"/>
      <c r="D14" s="222"/>
      <c r="E14" s="222"/>
      <c r="F14" s="222"/>
      <c r="G14" s="222"/>
      <c r="H14" s="222"/>
      <c r="I14" s="222"/>
      <c r="J14" s="222"/>
    </row>
    <row r="15" s="10" customFormat="1" ht="5.25" customHeight="1" thickBot="1"/>
    <row r="16" spans="2:10" s="10" customFormat="1" ht="15">
      <c r="B16" s="785" t="s">
        <v>670</v>
      </c>
      <c r="C16" s="786"/>
      <c r="D16" s="790" t="s">
        <v>671</v>
      </c>
      <c r="E16" s="791"/>
      <c r="F16" s="791"/>
      <c r="G16" s="791"/>
      <c r="H16" s="791"/>
      <c r="I16" s="791"/>
      <c r="J16" s="792"/>
    </row>
    <row r="17" spans="2:10" s="10" customFormat="1" ht="14.25" customHeight="1">
      <c r="B17" s="787"/>
      <c r="C17" s="788"/>
      <c r="D17" s="793"/>
      <c r="E17" s="794"/>
      <c r="F17" s="794"/>
      <c r="G17" s="794"/>
      <c r="H17" s="794"/>
      <c r="I17" s="794"/>
      <c r="J17" s="795"/>
    </row>
    <row r="18" spans="2:10" s="10" customFormat="1" ht="15">
      <c r="B18" s="799" t="str">
        <f>LEN(SUBSTITUTE(E17," ",""))&amp;" caratteri / 300"</f>
        <v>0 caratteri / 300</v>
      </c>
      <c r="C18" s="800"/>
      <c r="D18" s="793"/>
      <c r="E18" s="794"/>
      <c r="F18" s="794"/>
      <c r="G18" s="794"/>
      <c r="H18" s="794"/>
      <c r="I18" s="794"/>
      <c r="J18" s="795"/>
    </row>
    <row r="19" spans="2:10" s="10" customFormat="1" ht="15">
      <c r="B19" s="801"/>
      <c r="C19" s="802"/>
      <c r="D19" s="793"/>
      <c r="E19" s="794"/>
      <c r="F19" s="794"/>
      <c r="G19" s="794"/>
      <c r="H19" s="794"/>
      <c r="I19" s="794"/>
      <c r="J19" s="795"/>
    </row>
    <row r="20" spans="2:10" s="10" customFormat="1" ht="15">
      <c r="B20" s="801"/>
      <c r="C20" s="802"/>
      <c r="D20" s="793"/>
      <c r="E20" s="794"/>
      <c r="F20" s="794"/>
      <c r="G20" s="794"/>
      <c r="H20" s="794"/>
      <c r="I20" s="794"/>
      <c r="J20" s="795"/>
    </row>
    <row r="21" spans="2:10" s="10" customFormat="1" ht="15">
      <c r="B21" s="801"/>
      <c r="C21" s="802"/>
      <c r="D21" s="793"/>
      <c r="E21" s="794"/>
      <c r="F21" s="794"/>
      <c r="G21" s="794"/>
      <c r="H21" s="794"/>
      <c r="I21" s="794"/>
      <c r="J21" s="795"/>
    </row>
    <row r="22" spans="2:10" s="10" customFormat="1" ht="15.75" thickBot="1">
      <c r="B22" s="803"/>
      <c r="C22" s="804"/>
      <c r="D22" s="796"/>
      <c r="E22" s="797"/>
      <c r="F22" s="797"/>
      <c r="G22" s="797"/>
      <c r="H22" s="797"/>
      <c r="I22" s="797"/>
      <c r="J22" s="798"/>
    </row>
    <row r="24" spans="2:10" ht="15">
      <c r="B24" s="652" t="s">
        <v>673</v>
      </c>
      <c r="C24" s="653"/>
      <c r="D24" s="653"/>
      <c r="E24" s="653"/>
      <c r="F24" s="653"/>
      <c r="G24" s="653"/>
      <c r="H24" s="654"/>
      <c r="I24" s="602" t="str">
        <f>LEN(SUBSTITUTE(B25," ",""))&amp;" caratteri / 1000"</f>
        <v>0 caratteri / 1000</v>
      </c>
      <c r="J24" s="602"/>
    </row>
    <row r="25" spans="2:10" ht="15">
      <c r="B25" s="821"/>
      <c r="C25" s="822"/>
      <c r="D25" s="822"/>
      <c r="E25" s="822"/>
      <c r="F25" s="822"/>
      <c r="G25" s="822"/>
      <c r="H25" s="822"/>
      <c r="I25" s="822"/>
      <c r="J25" s="823"/>
    </row>
    <row r="26" spans="2:10" ht="15">
      <c r="B26" s="824"/>
      <c r="C26" s="825"/>
      <c r="D26" s="825"/>
      <c r="E26" s="825"/>
      <c r="F26" s="825"/>
      <c r="G26" s="825"/>
      <c r="H26" s="825"/>
      <c r="I26" s="825"/>
      <c r="J26" s="826"/>
    </row>
    <row r="27" spans="2:10" ht="15">
      <c r="B27" s="824"/>
      <c r="C27" s="825"/>
      <c r="D27" s="825"/>
      <c r="E27" s="825"/>
      <c r="F27" s="825"/>
      <c r="G27" s="825"/>
      <c r="H27" s="825"/>
      <c r="I27" s="825"/>
      <c r="J27" s="826"/>
    </row>
    <row r="28" spans="2:10" ht="15">
      <c r="B28" s="824"/>
      <c r="C28" s="825"/>
      <c r="D28" s="825"/>
      <c r="E28" s="825"/>
      <c r="F28" s="825"/>
      <c r="G28" s="825"/>
      <c r="H28" s="825"/>
      <c r="I28" s="825"/>
      <c r="J28" s="826"/>
    </row>
    <row r="29" spans="2:10" ht="15">
      <c r="B29" s="824"/>
      <c r="C29" s="825"/>
      <c r="D29" s="825"/>
      <c r="E29" s="825"/>
      <c r="F29" s="825"/>
      <c r="G29" s="825"/>
      <c r="H29" s="825"/>
      <c r="I29" s="825"/>
      <c r="J29" s="826"/>
    </row>
    <row r="30" spans="2:10" ht="15">
      <c r="B30" s="824"/>
      <c r="C30" s="825"/>
      <c r="D30" s="825"/>
      <c r="E30" s="825"/>
      <c r="F30" s="825"/>
      <c r="G30" s="825"/>
      <c r="H30" s="825"/>
      <c r="I30" s="825"/>
      <c r="J30" s="826"/>
    </row>
    <row r="31" spans="2:10" ht="15">
      <c r="B31" s="824"/>
      <c r="C31" s="825"/>
      <c r="D31" s="825"/>
      <c r="E31" s="825"/>
      <c r="F31" s="825"/>
      <c r="G31" s="825"/>
      <c r="H31" s="825"/>
      <c r="I31" s="825"/>
      <c r="J31" s="826"/>
    </row>
    <row r="32" spans="2:10" ht="15">
      <c r="B32" s="824"/>
      <c r="C32" s="825"/>
      <c r="D32" s="825"/>
      <c r="E32" s="825"/>
      <c r="F32" s="825"/>
      <c r="G32" s="825"/>
      <c r="H32" s="825"/>
      <c r="I32" s="825"/>
      <c r="J32" s="826"/>
    </row>
    <row r="33" spans="2:10" ht="15">
      <c r="B33" s="824"/>
      <c r="C33" s="825"/>
      <c r="D33" s="825"/>
      <c r="E33" s="825"/>
      <c r="F33" s="825"/>
      <c r="G33" s="825"/>
      <c r="H33" s="825"/>
      <c r="I33" s="825"/>
      <c r="J33" s="826"/>
    </row>
    <row r="34" spans="2:10" ht="15">
      <c r="B34" s="824"/>
      <c r="C34" s="825"/>
      <c r="D34" s="825"/>
      <c r="E34" s="825"/>
      <c r="F34" s="825"/>
      <c r="G34" s="825"/>
      <c r="H34" s="825"/>
      <c r="I34" s="825"/>
      <c r="J34" s="826"/>
    </row>
    <row r="35" spans="2:10" ht="15">
      <c r="B35" s="824"/>
      <c r="C35" s="825"/>
      <c r="D35" s="825"/>
      <c r="E35" s="825"/>
      <c r="F35" s="825"/>
      <c r="G35" s="825"/>
      <c r="H35" s="825"/>
      <c r="I35" s="825"/>
      <c r="J35" s="826"/>
    </row>
    <row r="36" spans="2:10" ht="15">
      <c r="B36" s="827"/>
      <c r="C36" s="828"/>
      <c r="D36" s="828"/>
      <c r="E36" s="828"/>
      <c r="F36" s="828"/>
      <c r="G36" s="828"/>
      <c r="H36" s="828"/>
      <c r="I36" s="828"/>
      <c r="J36" s="829"/>
    </row>
    <row r="37" spans="2:10" s="10" customFormat="1" ht="15.75" thickBot="1">
      <c r="B37" s="228"/>
      <c r="C37" s="228"/>
      <c r="D37" s="228"/>
      <c r="E37" s="228"/>
      <c r="F37" s="228"/>
      <c r="G37" s="228"/>
      <c r="H37" s="228"/>
      <c r="I37" s="228"/>
      <c r="J37" s="228"/>
    </row>
    <row r="38" spans="2:10" s="10" customFormat="1" ht="15">
      <c r="B38" s="770" t="s">
        <v>674</v>
      </c>
      <c r="C38" s="771"/>
      <c r="D38" s="771"/>
      <c r="E38" s="771"/>
      <c r="F38" s="771"/>
      <c r="G38" s="771"/>
      <c r="H38" s="771"/>
      <c r="I38" s="783" t="str">
        <f>LEN(SUBSTITUTE(B39," ",""))&amp;" caratteri / 1000"</f>
        <v>0 caratteri / 1000</v>
      </c>
      <c r="J38" s="784"/>
    </row>
    <row r="39" spans="2:10" s="10" customFormat="1" ht="15">
      <c r="B39" s="774"/>
      <c r="C39" s="775"/>
      <c r="D39" s="775"/>
      <c r="E39" s="775"/>
      <c r="F39" s="775"/>
      <c r="G39" s="775"/>
      <c r="H39" s="775"/>
      <c r="I39" s="775"/>
      <c r="J39" s="776"/>
    </row>
    <row r="40" spans="2:10" s="10" customFormat="1" ht="15">
      <c r="B40" s="777"/>
      <c r="C40" s="778"/>
      <c r="D40" s="778"/>
      <c r="E40" s="778"/>
      <c r="F40" s="778"/>
      <c r="G40" s="778"/>
      <c r="H40" s="778"/>
      <c r="I40" s="778"/>
      <c r="J40" s="779"/>
    </row>
    <row r="41" spans="2:10" s="10" customFormat="1" ht="15">
      <c r="B41" s="777"/>
      <c r="C41" s="778"/>
      <c r="D41" s="778"/>
      <c r="E41" s="778"/>
      <c r="F41" s="778"/>
      <c r="G41" s="778"/>
      <c r="H41" s="778"/>
      <c r="I41" s="778"/>
      <c r="J41" s="779"/>
    </row>
    <row r="42" spans="2:10" s="10" customFormat="1" ht="15">
      <c r="B42" s="777"/>
      <c r="C42" s="778"/>
      <c r="D42" s="778"/>
      <c r="E42" s="778"/>
      <c r="F42" s="778"/>
      <c r="G42" s="778"/>
      <c r="H42" s="778"/>
      <c r="I42" s="778"/>
      <c r="J42" s="779"/>
    </row>
    <row r="43" spans="2:10" s="10" customFormat="1" ht="15">
      <c r="B43" s="777"/>
      <c r="C43" s="778"/>
      <c r="D43" s="778"/>
      <c r="E43" s="778"/>
      <c r="F43" s="778"/>
      <c r="G43" s="778"/>
      <c r="H43" s="778"/>
      <c r="I43" s="778"/>
      <c r="J43" s="779"/>
    </row>
    <row r="44" spans="2:10" s="10" customFormat="1" ht="15">
      <c r="B44" s="777"/>
      <c r="C44" s="778"/>
      <c r="D44" s="778"/>
      <c r="E44" s="778"/>
      <c r="F44" s="778"/>
      <c r="G44" s="778"/>
      <c r="H44" s="778"/>
      <c r="I44" s="778"/>
      <c r="J44" s="779"/>
    </row>
    <row r="45" spans="2:10" s="10" customFormat="1" ht="15">
      <c r="B45" s="777"/>
      <c r="C45" s="778"/>
      <c r="D45" s="778"/>
      <c r="E45" s="778"/>
      <c r="F45" s="778"/>
      <c r="G45" s="778"/>
      <c r="H45" s="778"/>
      <c r="I45" s="778"/>
      <c r="J45" s="779"/>
    </row>
    <row r="46" spans="2:10" s="10" customFormat="1" ht="15">
      <c r="B46" s="777"/>
      <c r="C46" s="778"/>
      <c r="D46" s="778"/>
      <c r="E46" s="778"/>
      <c r="F46" s="778"/>
      <c r="G46" s="778"/>
      <c r="H46" s="778"/>
      <c r="I46" s="778"/>
      <c r="J46" s="779"/>
    </row>
    <row r="47" spans="2:10" s="10" customFormat="1" ht="15">
      <c r="B47" s="777"/>
      <c r="C47" s="778"/>
      <c r="D47" s="778"/>
      <c r="E47" s="778"/>
      <c r="F47" s="778"/>
      <c r="G47" s="778"/>
      <c r="H47" s="778"/>
      <c r="I47" s="778"/>
      <c r="J47" s="779"/>
    </row>
    <row r="48" spans="2:10" s="10" customFormat="1" ht="15">
      <c r="B48" s="777"/>
      <c r="C48" s="778"/>
      <c r="D48" s="778"/>
      <c r="E48" s="778"/>
      <c r="F48" s="778"/>
      <c r="G48" s="778"/>
      <c r="H48" s="778"/>
      <c r="I48" s="778"/>
      <c r="J48" s="779"/>
    </row>
    <row r="49" spans="2:10" s="10" customFormat="1" ht="15.75" thickBot="1">
      <c r="B49" s="780"/>
      <c r="C49" s="781"/>
      <c r="D49" s="781"/>
      <c r="E49" s="781"/>
      <c r="F49" s="781"/>
      <c r="G49" s="781"/>
      <c r="H49" s="781"/>
      <c r="I49" s="781"/>
      <c r="J49" s="782"/>
    </row>
    <row r="50" spans="2:10" s="10" customFormat="1" ht="15.75" thickBot="1">
      <c r="B50" s="228"/>
      <c r="C50" s="228"/>
      <c r="D50" s="228"/>
      <c r="E50" s="228"/>
      <c r="F50" s="228"/>
      <c r="G50" s="228"/>
      <c r="H50" s="228"/>
      <c r="I50" s="228"/>
      <c r="J50" s="228"/>
    </row>
    <row r="51" spans="2:10" s="10" customFormat="1" ht="15">
      <c r="B51" s="815" t="s">
        <v>617</v>
      </c>
      <c r="C51" s="816"/>
      <c r="D51" s="816"/>
      <c r="E51" s="816"/>
      <c r="F51" s="816"/>
      <c r="G51" s="816"/>
      <c r="H51" s="817"/>
      <c r="I51" s="783" t="str">
        <f>LEN(SUBSTITUTE(B52," ",""))&amp;" caratteri /200"</f>
        <v>0 caratteri /200</v>
      </c>
      <c r="J51" s="784"/>
    </row>
    <row r="52" spans="2:10" s="10" customFormat="1" ht="15">
      <c r="B52" s="818"/>
      <c r="C52" s="818"/>
      <c r="D52" s="818"/>
      <c r="E52" s="818"/>
      <c r="F52" s="818"/>
      <c r="G52" s="818"/>
      <c r="H52" s="818"/>
      <c r="I52" s="818"/>
      <c r="J52" s="818"/>
    </row>
    <row r="53" spans="2:10" s="10" customFormat="1" ht="15">
      <c r="B53" s="818"/>
      <c r="C53" s="818"/>
      <c r="D53" s="818"/>
      <c r="E53" s="818"/>
      <c r="F53" s="818"/>
      <c r="G53" s="818"/>
      <c r="H53" s="818"/>
      <c r="I53" s="818"/>
      <c r="J53" s="818"/>
    </row>
    <row r="54" spans="2:10" s="10" customFormat="1" ht="3" customHeight="1" thickBot="1">
      <c r="B54" s="228"/>
      <c r="C54" s="228"/>
      <c r="D54" s="228"/>
      <c r="E54" s="228"/>
      <c r="F54" s="228"/>
      <c r="G54" s="228"/>
      <c r="H54" s="228"/>
      <c r="I54" s="228"/>
      <c r="J54" s="228"/>
    </row>
    <row r="55" spans="2:10" s="10" customFormat="1" ht="15">
      <c r="B55" s="815" t="s">
        <v>618</v>
      </c>
      <c r="C55" s="816"/>
      <c r="D55" s="816"/>
      <c r="E55" s="816"/>
      <c r="F55" s="816"/>
      <c r="G55" s="816"/>
      <c r="H55" s="817"/>
      <c r="I55" s="783" t="str">
        <f>LEN(SUBSTITUTE(B56," ",""))&amp;" caratteri /200"</f>
        <v>0 caratteri /200</v>
      </c>
      <c r="J55" s="784"/>
    </row>
    <row r="56" spans="2:10" s="10" customFormat="1" ht="15">
      <c r="B56" s="820"/>
      <c r="C56" s="820"/>
      <c r="D56" s="820"/>
      <c r="E56" s="820"/>
      <c r="F56" s="820"/>
      <c r="G56" s="820"/>
      <c r="H56" s="820"/>
      <c r="I56" s="820"/>
      <c r="J56" s="820"/>
    </row>
    <row r="57" spans="2:10" s="10" customFormat="1" ht="15">
      <c r="B57" s="820"/>
      <c r="C57" s="820"/>
      <c r="D57" s="820"/>
      <c r="E57" s="820"/>
      <c r="F57" s="820"/>
      <c r="G57" s="820"/>
      <c r="H57" s="820"/>
      <c r="I57" s="820"/>
      <c r="J57" s="820"/>
    </row>
    <row r="58" spans="2:10" s="10" customFormat="1" ht="3.75" customHeight="1" thickBot="1">
      <c r="B58" s="228"/>
      <c r="C58" s="228"/>
      <c r="D58" s="228"/>
      <c r="E58" s="228"/>
      <c r="F58" s="228"/>
      <c r="G58" s="228"/>
      <c r="H58" s="228"/>
      <c r="I58" s="228"/>
      <c r="J58" s="228"/>
    </row>
    <row r="59" spans="2:10" s="10" customFormat="1" ht="15">
      <c r="B59" s="815" t="s">
        <v>619</v>
      </c>
      <c r="C59" s="816"/>
      <c r="D59" s="816"/>
      <c r="E59" s="816"/>
      <c r="F59" s="816"/>
      <c r="G59" s="816"/>
      <c r="H59" s="817"/>
      <c r="I59" s="783" t="str">
        <f>LEN(SUBSTITUTE(B60," ",""))&amp;" caratteri /200"</f>
        <v>0 caratteri /200</v>
      </c>
      <c r="J59" s="784"/>
    </row>
    <row r="60" spans="2:10" s="10" customFormat="1" ht="15">
      <c r="B60" s="818"/>
      <c r="C60" s="818"/>
      <c r="D60" s="818"/>
      <c r="E60" s="818"/>
      <c r="F60" s="818"/>
      <c r="G60" s="818"/>
      <c r="H60" s="818"/>
      <c r="I60" s="818"/>
      <c r="J60" s="818"/>
    </row>
    <row r="61" spans="2:10" s="10" customFormat="1" ht="15">
      <c r="B61" s="818"/>
      <c r="C61" s="818"/>
      <c r="D61" s="818"/>
      <c r="E61" s="818"/>
      <c r="F61" s="818"/>
      <c r="G61" s="818"/>
      <c r="H61" s="818"/>
      <c r="I61" s="818"/>
      <c r="J61" s="818"/>
    </row>
    <row r="62" spans="2:10" s="10" customFormat="1" ht="15">
      <c r="B62" s="228"/>
      <c r="C62" s="228"/>
      <c r="D62" s="228"/>
      <c r="E62" s="228"/>
      <c r="F62" s="228"/>
      <c r="G62" s="228"/>
      <c r="H62" s="228"/>
      <c r="I62" s="228"/>
      <c r="J62" s="228"/>
    </row>
    <row r="63" spans="2:10" s="10" customFormat="1" ht="15.75">
      <c r="B63" s="819" t="s">
        <v>676</v>
      </c>
      <c r="C63" s="819"/>
      <c r="D63" s="819"/>
      <c r="E63" s="819"/>
      <c r="F63" s="819"/>
      <c r="G63" s="819"/>
      <c r="H63" s="819"/>
      <c r="I63" s="819"/>
      <c r="J63" s="819"/>
    </row>
    <row r="64" spans="2:10" s="10" customFormat="1" ht="15.75">
      <c r="B64" s="284"/>
      <c r="C64" s="284"/>
      <c r="D64" s="284"/>
      <c r="E64" s="284"/>
      <c r="F64" s="284"/>
      <c r="G64" s="284"/>
      <c r="H64" s="284"/>
      <c r="I64" s="284"/>
      <c r="J64" s="284"/>
    </row>
    <row r="65" spans="2:10" s="10" customFormat="1" ht="15">
      <c r="B65" s="772" t="s">
        <v>686</v>
      </c>
      <c r="C65" s="832"/>
      <c r="D65" s="832"/>
      <c r="E65" s="832"/>
      <c r="F65" s="832"/>
      <c r="G65" s="832"/>
      <c r="H65" s="832"/>
      <c r="I65" s="832"/>
      <c r="J65" s="832"/>
    </row>
    <row r="66" ht="6" customHeight="1"/>
    <row r="67" spans="2:10" s="55" customFormat="1" ht="15">
      <c r="B67" s="681" t="s">
        <v>631</v>
      </c>
      <c r="C67" s="813"/>
      <c r="D67" s="57" t="s">
        <v>343</v>
      </c>
      <c r="E67" s="707" t="s">
        <v>0</v>
      </c>
      <c r="F67" s="708"/>
      <c r="G67" s="708"/>
      <c r="H67" s="708"/>
      <c r="I67" s="708"/>
      <c r="J67" s="709"/>
    </row>
    <row r="68" spans="2:10" ht="25.5" customHeight="1">
      <c r="B68" s="683"/>
      <c r="C68" s="814"/>
      <c r="D68" s="54"/>
      <c r="E68" s="673"/>
      <c r="F68" s="674"/>
      <c r="G68" s="674"/>
      <c r="H68" s="674"/>
      <c r="I68" s="674"/>
      <c r="J68" s="675"/>
    </row>
    <row r="69" ht="8.25" customHeight="1"/>
    <row r="70" spans="2:10" ht="14.25" customHeight="1">
      <c r="B70" s="807" t="s">
        <v>632</v>
      </c>
      <c r="C70" s="253" t="s">
        <v>637</v>
      </c>
      <c r="D70" s="684" t="s">
        <v>0</v>
      </c>
      <c r="E70" s="684"/>
      <c r="F70" s="684"/>
      <c r="G70" s="684" t="s">
        <v>344</v>
      </c>
      <c r="H70" s="684"/>
      <c r="I70" s="684"/>
      <c r="J70" s="684"/>
    </row>
    <row r="71" spans="2:10" ht="21.75" customHeight="1">
      <c r="B71" s="807"/>
      <c r="C71" s="58"/>
      <c r="D71" s="649"/>
      <c r="E71" s="649"/>
      <c r="F71" s="649"/>
      <c r="G71" s="649"/>
      <c r="H71" s="649"/>
      <c r="I71" s="649"/>
      <c r="J71" s="649"/>
    </row>
    <row r="72" spans="2:10" ht="21.75" customHeight="1">
      <c r="B72" s="807"/>
      <c r="C72" s="58"/>
      <c r="D72" s="648"/>
      <c r="E72" s="648"/>
      <c r="F72" s="648"/>
      <c r="G72" s="648"/>
      <c r="H72" s="648"/>
      <c r="I72" s="648"/>
      <c r="J72" s="648"/>
    </row>
    <row r="73" spans="2:10" ht="21.75" customHeight="1">
      <c r="B73" s="807"/>
      <c r="C73" s="58"/>
      <c r="D73" s="649"/>
      <c r="E73" s="649"/>
      <c r="F73" s="649"/>
      <c r="G73" s="649"/>
      <c r="H73" s="649"/>
      <c r="I73" s="649"/>
      <c r="J73" s="649"/>
    </row>
    <row r="74" spans="2:10" ht="21.75" customHeight="1">
      <c r="B74" s="807"/>
      <c r="C74" s="58"/>
      <c r="D74" s="648"/>
      <c r="E74" s="648"/>
      <c r="F74" s="648"/>
      <c r="G74" s="648"/>
      <c r="H74" s="648"/>
      <c r="I74" s="648"/>
      <c r="J74" s="648"/>
    </row>
    <row r="75" spans="2:10" ht="21.75" customHeight="1">
      <c r="B75" s="807"/>
      <c r="C75" s="58"/>
      <c r="D75" s="649"/>
      <c r="E75" s="649"/>
      <c r="F75" s="649"/>
      <c r="G75" s="649"/>
      <c r="H75" s="649"/>
      <c r="I75" s="649"/>
      <c r="J75" s="649"/>
    </row>
    <row r="76" spans="2:10" ht="21.75" customHeight="1">
      <c r="B76" s="807"/>
      <c r="C76" s="58"/>
      <c r="D76" s="648"/>
      <c r="E76" s="648"/>
      <c r="F76" s="648"/>
      <c r="G76" s="648"/>
      <c r="H76" s="648"/>
      <c r="I76" s="648"/>
      <c r="J76" s="648"/>
    </row>
    <row r="77" spans="2:10" ht="21.75" customHeight="1">
      <c r="B77" s="807"/>
      <c r="C77" s="58"/>
      <c r="D77" s="649"/>
      <c r="E77" s="649"/>
      <c r="F77" s="649"/>
      <c r="G77" s="649"/>
      <c r="H77" s="649"/>
      <c r="I77" s="649"/>
      <c r="J77" s="649"/>
    </row>
    <row r="78" spans="2:10" s="10" customFormat="1" ht="11.25" customHeight="1">
      <c r="B78" s="280"/>
      <c r="C78" s="232"/>
      <c r="D78" s="62"/>
      <c r="E78" s="62"/>
      <c r="F78" s="62"/>
      <c r="G78" s="62"/>
      <c r="H78" s="62"/>
      <c r="I78" s="62"/>
      <c r="J78" s="62"/>
    </row>
    <row r="79" spans="2:10" s="10" customFormat="1" ht="21" customHeight="1">
      <c r="B79" s="833" t="s">
        <v>683</v>
      </c>
      <c r="C79" s="282" t="s">
        <v>637</v>
      </c>
      <c r="D79" s="834" t="s">
        <v>0</v>
      </c>
      <c r="E79" s="834"/>
      <c r="F79" s="834"/>
      <c r="G79" s="834" t="s">
        <v>684</v>
      </c>
      <c r="H79" s="834"/>
      <c r="I79" s="834"/>
      <c r="J79" s="834"/>
    </row>
    <row r="80" spans="2:10" s="10" customFormat="1" ht="30.75" customHeight="1">
      <c r="B80" s="833"/>
      <c r="C80" s="283"/>
      <c r="D80" s="648"/>
      <c r="E80" s="648"/>
      <c r="F80" s="648"/>
      <c r="G80" s="648"/>
      <c r="H80" s="648"/>
      <c r="I80" s="648"/>
      <c r="J80" s="648"/>
    </row>
    <row r="81" spans="2:10" s="10" customFormat="1" ht="30.75" customHeight="1">
      <c r="B81" s="833"/>
      <c r="C81" s="283"/>
      <c r="D81" s="649"/>
      <c r="E81" s="649"/>
      <c r="F81" s="649"/>
      <c r="G81" s="649"/>
      <c r="H81" s="649"/>
      <c r="I81" s="649"/>
      <c r="J81" s="649"/>
    </row>
    <row r="82" spans="2:10" s="10" customFormat="1" ht="30.75" customHeight="1">
      <c r="B82" s="833"/>
      <c r="C82" s="283"/>
      <c r="D82" s="648"/>
      <c r="E82" s="648"/>
      <c r="F82" s="648"/>
      <c r="G82" s="648"/>
      <c r="H82" s="648"/>
      <c r="I82" s="648"/>
      <c r="J82" s="648"/>
    </row>
    <row r="83" spans="2:10" s="10" customFormat="1" ht="30.75" customHeight="1">
      <c r="B83" s="833"/>
      <c r="C83" s="283"/>
      <c r="D83" s="649"/>
      <c r="E83" s="649"/>
      <c r="F83" s="649"/>
      <c r="G83" s="649"/>
      <c r="H83" s="649"/>
      <c r="I83" s="649"/>
      <c r="J83" s="649"/>
    </row>
    <row r="84" spans="2:10" s="10" customFormat="1" ht="21" customHeight="1">
      <c r="B84" s="281"/>
      <c r="C84" s="232"/>
      <c r="D84" s="62"/>
      <c r="E84" s="62"/>
      <c r="F84" s="62"/>
      <c r="G84" s="62"/>
      <c r="H84" s="62"/>
      <c r="I84" s="62"/>
      <c r="J84" s="62"/>
    </row>
    <row r="85" spans="2:10" s="233" customFormat="1" ht="15.75" customHeight="1">
      <c r="B85" s="772" t="s">
        <v>685</v>
      </c>
      <c r="C85" s="832"/>
      <c r="D85" s="832"/>
      <c r="E85" s="832"/>
      <c r="F85" s="832"/>
      <c r="G85" s="832"/>
      <c r="H85" s="832"/>
      <c r="I85" s="832"/>
      <c r="J85" s="832"/>
    </row>
    <row r="86" spans="2:10" s="233" customFormat="1" ht="3" customHeight="1">
      <c r="B86" s="269"/>
      <c r="C86" s="269"/>
      <c r="D86" s="269"/>
      <c r="E86" s="269"/>
      <c r="F86" s="269"/>
      <c r="G86" s="269"/>
      <c r="H86" s="269"/>
      <c r="I86" s="269"/>
      <c r="J86" s="269"/>
    </row>
    <row r="87" spans="2:10" s="233" customFormat="1" ht="27" customHeight="1">
      <c r="B87" s="831" t="s">
        <v>635</v>
      </c>
      <c r="C87" s="831"/>
      <c r="D87" s="831"/>
      <c r="E87" s="831"/>
      <c r="F87" s="234" t="s">
        <v>633</v>
      </c>
      <c r="G87" s="234" t="s">
        <v>634</v>
      </c>
      <c r="H87" s="658" t="s">
        <v>639</v>
      </c>
      <c r="I87" s="658"/>
      <c r="J87" s="658"/>
    </row>
    <row r="88" spans="2:10" s="233" customFormat="1" ht="27" customHeight="1">
      <c r="B88" s="831" t="s">
        <v>677</v>
      </c>
      <c r="C88" s="831"/>
      <c r="D88" s="831"/>
      <c r="E88" s="831"/>
      <c r="F88" s="234" t="s">
        <v>633</v>
      </c>
      <c r="G88" s="234" t="s">
        <v>634</v>
      </c>
      <c r="H88" s="658" t="s">
        <v>639</v>
      </c>
      <c r="I88" s="658"/>
      <c r="J88" s="658"/>
    </row>
    <row r="89" spans="2:10" s="233" customFormat="1" ht="27" customHeight="1">
      <c r="B89" s="831" t="s">
        <v>678</v>
      </c>
      <c r="C89" s="831"/>
      <c r="D89" s="831"/>
      <c r="E89" s="831"/>
      <c r="F89" s="234" t="s">
        <v>633</v>
      </c>
      <c r="G89" s="234" t="s">
        <v>634</v>
      </c>
      <c r="H89" s="658" t="s">
        <v>639</v>
      </c>
      <c r="I89" s="658"/>
      <c r="J89" s="658"/>
    </row>
    <row r="90" spans="2:10" s="233" customFormat="1" ht="21" customHeight="1">
      <c r="B90" s="231"/>
      <c r="C90" s="232"/>
      <c r="D90" s="62"/>
      <c r="E90" s="62"/>
      <c r="F90" s="62"/>
      <c r="G90" s="62"/>
      <c r="H90" s="62"/>
      <c r="I90" s="62"/>
      <c r="J90" s="62"/>
    </row>
    <row r="91" spans="2:10" s="233" customFormat="1" ht="15.75" customHeight="1">
      <c r="B91" s="755" t="s">
        <v>682</v>
      </c>
      <c r="C91" s="756"/>
      <c r="D91" s="756"/>
      <c r="E91" s="756"/>
      <c r="F91" s="756"/>
      <c r="G91" s="756"/>
      <c r="H91" s="756"/>
      <c r="I91" s="756"/>
      <c r="J91" s="757"/>
    </row>
    <row r="92" spans="2:10" s="239" customFormat="1" ht="10.5" customHeight="1">
      <c r="B92" s="808" t="s">
        <v>643</v>
      </c>
      <c r="C92" s="808"/>
      <c r="D92" s="809" t="s">
        <v>642</v>
      </c>
      <c r="E92" s="810"/>
      <c r="F92" s="810"/>
      <c r="G92" s="810"/>
      <c r="H92" s="810"/>
      <c r="I92" s="810"/>
      <c r="J92" s="811"/>
    </row>
    <row r="93" spans="2:10" s="233" customFormat="1" ht="15.75" customHeight="1">
      <c r="B93" s="758"/>
      <c r="C93" s="759"/>
      <c r="D93" s="812"/>
      <c r="E93" s="812"/>
      <c r="F93" s="812"/>
      <c r="G93" s="812"/>
      <c r="H93" s="812"/>
      <c r="I93" s="812"/>
      <c r="J93" s="812"/>
    </row>
    <row r="94" spans="2:10" s="233" customFormat="1" ht="15.75" customHeight="1">
      <c r="B94" s="758"/>
      <c r="C94" s="759"/>
      <c r="D94" s="812"/>
      <c r="E94" s="812"/>
      <c r="F94" s="812"/>
      <c r="G94" s="812"/>
      <c r="H94" s="812"/>
      <c r="I94" s="812"/>
      <c r="J94" s="812"/>
    </row>
    <row r="95" spans="2:10" s="233" customFormat="1" ht="15.75" customHeight="1">
      <c r="B95" s="758"/>
      <c r="C95" s="759"/>
      <c r="D95" s="812"/>
      <c r="E95" s="812"/>
      <c r="F95" s="812"/>
      <c r="G95" s="812"/>
      <c r="H95" s="812"/>
      <c r="I95" s="812"/>
      <c r="J95" s="812"/>
    </row>
    <row r="96" spans="2:10" s="233" customFormat="1" ht="15.75" customHeight="1">
      <c r="B96" s="758"/>
      <c r="C96" s="759"/>
      <c r="D96" s="812"/>
      <c r="E96" s="812"/>
      <c r="F96" s="812"/>
      <c r="G96" s="812"/>
      <c r="H96" s="812"/>
      <c r="I96" s="812"/>
      <c r="J96" s="812"/>
    </row>
    <row r="97" spans="2:10" s="233" customFormat="1" ht="15.75" customHeight="1">
      <c r="B97" s="758"/>
      <c r="C97" s="759"/>
      <c r="D97" s="812"/>
      <c r="E97" s="812"/>
      <c r="F97" s="812"/>
      <c r="G97" s="812"/>
      <c r="H97" s="812"/>
      <c r="I97" s="812"/>
      <c r="J97" s="812"/>
    </row>
    <row r="98" spans="1:10" s="233" customFormat="1" ht="15.75" customHeight="1">
      <c r="A98" s="247" t="s">
        <v>399</v>
      </c>
      <c r="B98" s="758"/>
      <c r="C98" s="759"/>
      <c r="D98" s="812"/>
      <c r="E98" s="812"/>
      <c r="F98" s="812"/>
      <c r="G98" s="812"/>
      <c r="H98" s="812"/>
      <c r="I98" s="812"/>
      <c r="J98" s="812"/>
    </row>
    <row r="99" spans="2:10" s="233" customFormat="1" ht="15.75" customHeight="1">
      <c r="B99" s="758"/>
      <c r="C99" s="759"/>
      <c r="D99" s="812"/>
      <c r="E99" s="812"/>
      <c r="F99" s="812"/>
      <c r="G99" s="812"/>
      <c r="H99" s="812"/>
      <c r="I99" s="812"/>
      <c r="J99" s="812"/>
    </row>
    <row r="100" spans="2:10" s="233" customFormat="1" ht="18" customHeight="1">
      <c r="B100" s="231"/>
      <c r="C100" s="232"/>
      <c r="D100" s="62"/>
      <c r="E100" s="62"/>
      <c r="F100" s="62"/>
      <c r="G100" s="62"/>
      <c r="H100" s="62"/>
      <c r="I100" s="62"/>
      <c r="J100" s="62"/>
    </row>
    <row r="101" spans="2:10" s="233" customFormat="1" ht="15.75" customHeight="1">
      <c r="B101" s="772" t="s">
        <v>652</v>
      </c>
      <c r="C101" s="773"/>
      <c r="D101" s="773"/>
      <c r="E101" s="773"/>
      <c r="F101" s="773"/>
      <c r="G101" s="773"/>
      <c r="H101" s="773"/>
      <c r="I101" s="773"/>
      <c r="J101" s="773"/>
    </row>
    <row r="102" spans="2:10" s="233" customFormat="1" ht="15.75" customHeight="1">
      <c r="B102" s="762" t="s">
        <v>761</v>
      </c>
      <c r="C102" s="762"/>
      <c r="D102" s="762"/>
      <c r="E102" s="762"/>
      <c r="F102" s="762"/>
      <c r="G102" s="762"/>
      <c r="H102" s="762"/>
      <c r="I102" s="762"/>
      <c r="J102" s="762"/>
    </row>
    <row r="103" spans="2:10" s="233" customFormat="1" ht="15.75" customHeight="1" thickBot="1">
      <c r="B103" s="749" t="s">
        <v>653</v>
      </c>
      <c r="C103" s="749"/>
      <c r="D103" s="750" t="s">
        <v>654</v>
      </c>
      <c r="E103" s="750"/>
      <c r="F103" s="750" t="s">
        <v>655</v>
      </c>
      <c r="G103" s="750"/>
      <c r="H103" s="750"/>
      <c r="I103" s="750"/>
      <c r="J103" s="750"/>
    </row>
    <row r="104" spans="2:10" s="233" customFormat="1" ht="16.5" customHeight="1">
      <c r="B104" s="245"/>
      <c r="C104" s="246"/>
      <c r="D104" s="760"/>
      <c r="E104" s="760"/>
      <c r="F104" s="760"/>
      <c r="G104" s="760"/>
      <c r="H104" s="760"/>
      <c r="I104" s="760"/>
      <c r="J104" s="761"/>
    </row>
    <row r="105" spans="2:10" s="233" customFormat="1" ht="16.5" customHeight="1">
      <c r="B105" s="751" t="s">
        <v>638</v>
      </c>
      <c r="C105" s="752"/>
      <c r="D105" s="752"/>
      <c r="E105" s="752"/>
      <c r="F105" s="752"/>
      <c r="G105" s="752"/>
      <c r="H105" s="752"/>
      <c r="I105" s="602" t="str">
        <f>LEN(SUBSTITUTE(B106," ",""))&amp;" caratteri /400"</f>
        <v>0 caratteri /400</v>
      </c>
      <c r="J105" s="753"/>
    </row>
    <row r="106" spans="2:10" s="233" customFormat="1" ht="49.5" customHeight="1" thickBot="1">
      <c r="B106" s="746"/>
      <c r="C106" s="747"/>
      <c r="D106" s="747"/>
      <c r="E106" s="747"/>
      <c r="F106" s="747"/>
      <c r="G106" s="747"/>
      <c r="H106" s="747"/>
      <c r="I106" s="747"/>
      <c r="J106" s="748"/>
    </row>
    <row r="107" spans="2:10" s="233" customFormat="1" ht="15.75" customHeight="1">
      <c r="B107" s="762" t="s">
        <v>762</v>
      </c>
      <c r="C107" s="762"/>
      <c r="D107" s="762"/>
      <c r="E107" s="762"/>
      <c r="F107" s="762"/>
      <c r="G107" s="762"/>
      <c r="H107" s="762"/>
      <c r="I107" s="762"/>
      <c r="J107" s="762"/>
    </row>
    <row r="108" spans="2:10" s="233" customFormat="1" ht="15.75" customHeight="1" thickBot="1">
      <c r="B108" s="749" t="s">
        <v>653</v>
      </c>
      <c r="C108" s="749"/>
      <c r="D108" s="750" t="s">
        <v>654</v>
      </c>
      <c r="E108" s="750"/>
      <c r="F108" s="750" t="s">
        <v>655</v>
      </c>
      <c r="G108" s="750"/>
      <c r="H108" s="750"/>
      <c r="I108" s="750"/>
      <c r="J108" s="750"/>
    </row>
    <row r="109" spans="2:10" s="233" customFormat="1" ht="16.5" customHeight="1">
      <c r="B109" s="245"/>
      <c r="C109" s="246"/>
      <c r="D109" s="763"/>
      <c r="E109" s="766"/>
      <c r="F109" s="763"/>
      <c r="G109" s="764"/>
      <c r="H109" s="764"/>
      <c r="I109" s="764"/>
      <c r="J109" s="765"/>
    </row>
    <row r="110" spans="2:10" s="233" customFormat="1" ht="16.5" customHeight="1">
      <c r="B110" s="751" t="s">
        <v>638</v>
      </c>
      <c r="C110" s="752"/>
      <c r="D110" s="752"/>
      <c r="E110" s="752"/>
      <c r="F110" s="752"/>
      <c r="G110" s="752"/>
      <c r="H110" s="752"/>
      <c r="I110" s="602" t="str">
        <f>LEN(SUBSTITUTE(B111," ",""))&amp;" caratteri /400"</f>
        <v>0 caratteri /400</v>
      </c>
      <c r="J110" s="753"/>
    </row>
    <row r="111" spans="2:10" s="233" customFormat="1" ht="49.5" customHeight="1" thickBot="1">
      <c r="B111" s="746"/>
      <c r="C111" s="747"/>
      <c r="D111" s="747"/>
      <c r="E111" s="747"/>
      <c r="F111" s="747"/>
      <c r="G111" s="747"/>
      <c r="H111" s="747"/>
      <c r="I111" s="747"/>
      <c r="J111" s="748"/>
    </row>
    <row r="112" spans="2:10" s="233" customFormat="1" ht="15.75" customHeight="1">
      <c r="B112" s="762" t="s">
        <v>763</v>
      </c>
      <c r="C112" s="762"/>
      <c r="D112" s="762"/>
      <c r="E112" s="762"/>
      <c r="F112" s="762"/>
      <c r="G112" s="762"/>
      <c r="H112" s="762"/>
      <c r="I112" s="762"/>
      <c r="J112" s="762"/>
    </row>
    <row r="113" spans="1:14" s="233" customFormat="1" ht="15.75" customHeight="1" thickBot="1">
      <c r="A113" s="754" t="s">
        <v>399</v>
      </c>
      <c r="B113" s="749" t="s">
        <v>653</v>
      </c>
      <c r="C113" s="749"/>
      <c r="D113" s="750" t="s">
        <v>654</v>
      </c>
      <c r="E113" s="750"/>
      <c r="F113" s="750" t="s">
        <v>655</v>
      </c>
      <c r="G113" s="750"/>
      <c r="H113" s="750"/>
      <c r="I113" s="750"/>
      <c r="J113" s="750"/>
      <c r="N113" s="248"/>
    </row>
    <row r="114" spans="1:10" s="233" customFormat="1" ht="16.5" customHeight="1">
      <c r="A114" s="754"/>
      <c r="B114" s="245"/>
      <c r="C114" s="246"/>
      <c r="D114" s="760"/>
      <c r="E114" s="760"/>
      <c r="F114" s="760"/>
      <c r="G114" s="760"/>
      <c r="H114" s="760"/>
      <c r="I114" s="760"/>
      <c r="J114" s="761"/>
    </row>
    <row r="115" spans="1:10" s="233" customFormat="1" ht="16.5" customHeight="1">
      <c r="A115" s="754"/>
      <c r="B115" s="751" t="s">
        <v>638</v>
      </c>
      <c r="C115" s="752"/>
      <c r="D115" s="752"/>
      <c r="E115" s="752"/>
      <c r="F115" s="752"/>
      <c r="G115" s="752"/>
      <c r="H115" s="752"/>
      <c r="I115" s="602" t="str">
        <f>LEN(SUBSTITUTE(B116," ",""))&amp;" caratteri /400"</f>
        <v>0 caratteri /400</v>
      </c>
      <c r="J115" s="753"/>
    </row>
    <row r="116" spans="1:10" s="233" customFormat="1" ht="49.5" customHeight="1" thickBot="1">
      <c r="A116" s="754"/>
      <c r="B116" s="746"/>
      <c r="C116" s="747"/>
      <c r="D116" s="747"/>
      <c r="E116" s="747"/>
      <c r="F116" s="747"/>
      <c r="G116" s="747"/>
      <c r="H116" s="747"/>
      <c r="I116" s="747"/>
      <c r="J116" s="748"/>
    </row>
    <row r="117" spans="1:10" s="233" customFormat="1" ht="15.75" customHeight="1">
      <c r="A117" s="320"/>
      <c r="B117" s="762" t="s">
        <v>764</v>
      </c>
      <c r="C117" s="762"/>
      <c r="D117" s="762"/>
      <c r="E117" s="762"/>
      <c r="F117" s="762"/>
      <c r="G117" s="762"/>
      <c r="H117" s="762"/>
      <c r="I117" s="762"/>
      <c r="J117" s="762"/>
    </row>
    <row r="118" spans="2:10" s="233" customFormat="1" ht="15.75" customHeight="1" thickBot="1">
      <c r="B118" s="749" t="s">
        <v>653</v>
      </c>
      <c r="C118" s="749"/>
      <c r="D118" s="750" t="s">
        <v>654</v>
      </c>
      <c r="E118" s="750"/>
      <c r="F118" s="750" t="s">
        <v>655</v>
      </c>
      <c r="G118" s="750"/>
      <c r="H118" s="750"/>
      <c r="I118" s="750"/>
      <c r="J118" s="750"/>
    </row>
    <row r="119" spans="2:10" s="233" customFormat="1" ht="16.5" customHeight="1">
      <c r="B119" s="245"/>
      <c r="C119" s="246"/>
      <c r="D119" s="760"/>
      <c r="E119" s="760"/>
      <c r="F119" s="760"/>
      <c r="G119" s="760"/>
      <c r="H119" s="760"/>
      <c r="I119" s="760"/>
      <c r="J119" s="761"/>
    </row>
    <row r="120" spans="2:10" s="233" customFormat="1" ht="16.5" customHeight="1">
      <c r="B120" s="751" t="s">
        <v>638</v>
      </c>
      <c r="C120" s="752"/>
      <c r="D120" s="752"/>
      <c r="E120" s="752"/>
      <c r="F120" s="752"/>
      <c r="G120" s="752"/>
      <c r="H120" s="752"/>
      <c r="I120" s="602" t="str">
        <f>LEN(SUBSTITUTE(B121," ",""))&amp;" caratteri /400"</f>
        <v>0 caratteri /400</v>
      </c>
      <c r="J120" s="753"/>
    </row>
    <row r="121" spans="2:10" s="233" customFormat="1" ht="49.5" customHeight="1" thickBot="1">
      <c r="B121" s="746"/>
      <c r="C121" s="747"/>
      <c r="D121" s="747"/>
      <c r="E121" s="747"/>
      <c r="F121" s="747"/>
      <c r="G121" s="747"/>
      <c r="H121" s="747"/>
      <c r="I121" s="747"/>
      <c r="J121" s="748"/>
    </row>
    <row r="122" spans="1:10" s="233" customFormat="1" ht="15.75" customHeight="1">
      <c r="A122" s="320"/>
      <c r="B122" s="762" t="s">
        <v>765</v>
      </c>
      <c r="C122" s="762"/>
      <c r="D122" s="762"/>
      <c r="E122" s="762"/>
      <c r="F122" s="762"/>
      <c r="G122" s="762"/>
      <c r="H122" s="762"/>
      <c r="I122" s="762"/>
      <c r="J122" s="762"/>
    </row>
    <row r="123" spans="2:10" s="233" customFormat="1" ht="15.75" customHeight="1" thickBot="1">
      <c r="B123" s="749" t="s">
        <v>653</v>
      </c>
      <c r="C123" s="749"/>
      <c r="D123" s="750" t="s">
        <v>654</v>
      </c>
      <c r="E123" s="750"/>
      <c r="F123" s="750" t="s">
        <v>655</v>
      </c>
      <c r="G123" s="750"/>
      <c r="H123" s="750"/>
      <c r="I123" s="750"/>
      <c r="J123" s="750"/>
    </row>
    <row r="124" spans="2:10" s="233" customFormat="1" ht="16.5" customHeight="1">
      <c r="B124" s="245"/>
      <c r="C124" s="246"/>
      <c r="D124" s="760"/>
      <c r="E124" s="760"/>
      <c r="F124" s="760"/>
      <c r="G124" s="760"/>
      <c r="H124" s="760"/>
      <c r="I124" s="760"/>
      <c r="J124" s="761"/>
    </row>
    <row r="125" spans="2:10" s="233" customFormat="1" ht="16.5" customHeight="1">
      <c r="B125" s="751" t="s">
        <v>638</v>
      </c>
      <c r="C125" s="752"/>
      <c r="D125" s="752"/>
      <c r="E125" s="752"/>
      <c r="F125" s="752"/>
      <c r="G125" s="752"/>
      <c r="H125" s="752"/>
      <c r="I125" s="602" t="str">
        <f>LEN(SUBSTITUTE(B126," ",""))&amp;" caratteri /400"</f>
        <v>0 caratteri /400</v>
      </c>
      <c r="J125" s="753"/>
    </row>
    <row r="126" spans="2:10" s="233" customFormat="1" ht="49.5" customHeight="1" thickBot="1">
      <c r="B126" s="746"/>
      <c r="C126" s="747"/>
      <c r="D126" s="747"/>
      <c r="E126" s="747"/>
      <c r="F126" s="747"/>
      <c r="G126" s="747"/>
      <c r="H126" s="747"/>
      <c r="I126" s="747"/>
      <c r="J126" s="748"/>
    </row>
    <row r="127" spans="4:10" s="10" customFormat="1" ht="17.25" customHeight="1">
      <c r="D127" s="53"/>
      <c r="E127" s="53"/>
      <c r="F127" s="53"/>
      <c r="G127" s="53"/>
      <c r="H127" s="53"/>
      <c r="I127" s="53"/>
      <c r="J127" s="53"/>
    </row>
    <row r="128" spans="2:10" s="10" customFormat="1" ht="17.25" customHeight="1">
      <c r="B128" s="830" t="s">
        <v>656</v>
      </c>
      <c r="C128" s="830"/>
      <c r="D128" s="830"/>
      <c r="E128" s="830"/>
      <c r="F128" s="830"/>
      <c r="G128" s="830"/>
      <c r="H128" s="830"/>
      <c r="I128" s="830"/>
      <c r="J128" s="830"/>
    </row>
    <row r="129" spans="2:10" s="10" customFormat="1" ht="17.25" customHeight="1">
      <c r="B129" s="835" t="s">
        <v>766</v>
      </c>
      <c r="C129" s="835"/>
      <c r="D129" s="835"/>
      <c r="E129" s="835"/>
      <c r="F129" s="835"/>
      <c r="G129" s="835"/>
      <c r="H129" s="835"/>
      <c r="I129" s="835"/>
      <c r="J129" s="835"/>
    </row>
    <row r="130" spans="4:10" s="10" customFormat="1" ht="17.25" customHeight="1">
      <c r="D130" s="53"/>
      <c r="E130" s="53"/>
      <c r="F130" s="53"/>
      <c r="G130" s="53"/>
      <c r="H130" s="53"/>
      <c r="I130" s="53"/>
      <c r="J130" s="53"/>
    </row>
    <row r="131" spans="2:10" s="10" customFormat="1" ht="17.25" customHeight="1">
      <c r="B131" s="830" t="s">
        <v>679</v>
      </c>
      <c r="C131" s="830"/>
      <c r="D131" s="830"/>
      <c r="E131" s="830"/>
      <c r="F131" s="830"/>
      <c r="G131" s="830"/>
      <c r="H131" s="830"/>
      <c r="I131" s="830"/>
      <c r="J131" s="830"/>
    </row>
    <row r="132" spans="4:10" s="10" customFormat="1" ht="17.25" customHeight="1">
      <c r="D132" s="53"/>
      <c r="E132" s="53"/>
      <c r="F132" s="53"/>
      <c r="G132" s="53"/>
      <c r="H132" s="53"/>
      <c r="I132" s="53"/>
      <c r="J132" s="53"/>
    </row>
    <row r="133" spans="2:10" s="10" customFormat="1" ht="17.25" customHeight="1">
      <c r="B133" s="732" t="s">
        <v>497</v>
      </c>
      <c r="C133" s="732"/>
      <c r="D133" s="732"/>
      <c r="E133" s="732"/>
      <c r="F133" s="732"/>
      <c r="G133" s="732"/>
      <c r="H133" s="732"/>
      <c r="I133" s="732"/>
      <c r="J133" s="732"/>
    </row>
    <row r="134" spans="2:10" ht="15">
      <c r="B134" s="668" t="s">
        <v>19</v>
      </c>
      <c r="C134" s="668"/>
      <c r="D134" s="668" t="s">
        <v>346</v>
      </c>
      <c r="E134" s="668"/>
      <c r="F134" s="668" t="s">
        <v>347</v>
      </c>
      <c r="G134" s="668"/>
      <c r="H134" s="668"/>
      <c r="I134" s="668"/>
      <c r="J134" s="668"/>
    </row>
    <row r="135" spans="2:10" s="75" customFormat="1" ht="19.5" customHeight="1">
      <c r="B135" s="729"/>
      <c r="C135" s="730"/>
      <c r="D135" s="729"/>
      <c r="E135" s="730"/>
      <c r="F135" s="729"/>
      <c r="G135" s="731"/>
      <c r="H135" s="731"/>
      <c r="I135" s="731"/>
      <c r="J135" s="730"/>
    </row>
    <row r="136" spans="2:10" ht="35.25" customHeight="1">
      <c r="B136" s="660"/>
      <c r="C136" s="660"/>
      <c r="D136" s="648"/>
      <c r="E136" s="648"/>
      <c r="F136" s="648"/>
      <c r="G136" s="648"/>
      <c r="H136" s="648"/>
      <c r="I136" s="648"/>
      <c r="J136" s="648"/>
    </row>
    <row r="137" spans="2:10" ht="35.25" customHeight="1">
      <c r="B137" s="659"/>
      <c r="C137" s="659"/>
      <c r="D137" s="649"/>
      <c r="E137" s="649"/>
      <c r="F137" s="649"/>
      <c r="G137" s="649"/>
      <c r="H137" s="649"/>
      <c r="I137" s="649"/>
      <c r="J137" s="649"/>
    </row>
    <row r="138" spans="2:10" ht="35.25" customHeight="1">
      <c r="B138" s="660"/>
      <c r="C138" s="660"/>
      <c r="D138" s="648"/>
      <c r="E138" s="648"/>
      <c r="F138" s="648"/>
      <c r="G138" s="648"/>
      <c r="H138" s="648"/>
      <c r="I138" s="648"/>
      <c r="J138" s="648"/>
    </row>
    <row r="139" spans="2:10" ht="13.5" customHeight="1">
      <c r="B139" s="62"/>
      <c r="C139" s="62"/>
      <c r="D139" s="62"/>
      <c r="E139" s="62"/>
      <c r="F139" s="62"/>
      <c r="G139" s="62"/>
      <c r="H139" s="62"/>
      <c r="I139" s="62"/>
      <c r="J139" s="62"/>
    </row>
    <row r="140" spans="2:10" s="10" customFormat="1" ht="15" customHeight="1">
      <c r="B140" s="655" t="s">
        <v>351</v>
      </c>
      <c r="C140" s="656"/>
      <c r="D140" s="656"/>
      <c r="E140" s="656"/>
      <c r="F140" s="656"/>
      <c r="G140" s="656"/>
      <c r="H140" s="656"/>
      <c r="I140" s="656"/>
      <c r="J140" s="657"/>
    </row>
    <row r="141" spans="2:10" s="10" customFormat="1" ht="15" customHeight="1">
      <c r="B141" s="658" t="s">
        <v>352</v>
      </c>
      <c r="C141" s="658"/>
      <c r="D141" s="658" t="s">
        <v>353</v>
      </c>
      <c r="E141" s="658"/>
      <c r="F141" s="658"/>
      <c r="G141" s="658" t="s">
        <v>354</v>
      </c>
      <c r="H141" s="658"/>
      <c r="I141" s="658"/>
      <c r="J141" s="658"/>
    </row>
    <row r="142" spans="2:10" s="63" customFormat="1" ht="21.75" customHeight="1">
      <c r="B142" s="659">
        <f>$B$135</f>
        <v>0</v>
      </c>
      <c r="C142" s="659"/>
      <c r="D142" s="665"/>
      <c r="E142" s="665"/>
      <c r="F142" s="665"/>
      <c r="G142" s="669"/>
      <c r="H142" s="669"/>
      <c r="I142" s="669"/>
      <c r="J142" s="669"/>
    </row>
    <row r="143" spans="2:10" s="10" customFormat="1" ht="31.5" customHeight="1">
      <c r="B143" s="660">
        <f>$B$136</f>
        <v>0</v>
      </c>
      <c r="C143" s="660"/>
      <c r="D143" s="666"/>
      <c r="E143" s="666"/>
      <c r="F143" s="666"/>
      <c r="G143" s="670"/>
      <c r="H143" s="670"/>
      <c r="I143" s="670"/>
      <c r="J143" s="670"/>
    </row>
    <row r="144" spans="2:10" s="10" customFormat="1" ht="31.5" customHeight="1">
      <c r="B144" s="659">
        <f>$B$137</f>
        <v>0</v>
      </c>
      <c r="C144" s="659"/>
      <c r="D144" s="665"/>
      <c r="E144" s="665"/>
      <c r="F144" s="665"/>
      <c r="G144" s="669"/>
      <c r="H144" s="669"/>
      <c r="I144" s="669"/>
      <c r="J144" s="669"/>
    </row>
    <row r="145" spans="2:10" s="10" customFormat="1" ht="31.5" customHeight="1">
      <c r="B145" s="660">
        <f>$B$138</f>
        <v>0</v>
      </c>
      <c r="C145" s="660"/>
      <c r="D145" s="666"/>
      <c r="E145" s="666"/>
      <c r="F145" s="666"/>
      <c r="G145" s="670"/>
      <c r="H145" s="670"/>
      <c r="I145" s="670"/>
      <c r="J145" s="670"/>
    </row>
    <row r="146" spans="2:10" s="10" customFormat="1" ht="15.75" customHeight="1">
      <c r="B146"/>
      <c r="C146"/>
      <c r="D146"/>
      <c r="E146"/>
      <c r="F146"/>
      <c r="G146"/>
      <c r="H146"/>
      <c r="I146"/>
      <c r="J146"/>
    </row>
    <row r="147" spans="2:10" ht="15">
      <c r="B147" s="652" t="s">
        <v>350</v>
      </c>
      <c r="C147" s="653"/>
      <c r="D147" s="653"/>
      <c r="E147" s="653"/>
      <c r="F147" s="653"/>
      <c r="G147" s="653"/>
      <c r="H147" s="653"/>
      <c r="I147" s="653"/>
      <c r="J147" s="654"/>
    </row>
    <row r="148" spans="3:10" ht="15">
      <c r="C148" s="651" t="s">
        <v>348</v>
      </c>
      <c r="D148" s="651"/>
      <c r="E148" s="651" t="s">
        <v>349</v>
      </c>
      <c r="F148" s="651"/>
      <c r="G148" s="651"/>
      <c r="H148" s="651"/>
      <c r="I148" s="651"/>
      <c r="J148" s="651"/>
    </row>
    <row r="149" spans="2:10" ht="30.75" customHeight="1">
      <c r="B149" s="373" t="s">
        <v>767</v>
      </c>
      <c r="C149" s="649"/>
      <c r="D149" s="649"/>
      <c r="E149" s="649"/>
      <c r="F149" s="649"/>
      <c r="G149" s="649"/>
      <c r="H149" s="649"/>
      <c r="I149" s="649"/>
      <c r="J149" s="649"/>
    </row>
    <row r="150" spans="2:10" ht="30.75" customHeight="1">
      <c r="B150" s="373" t="s">
        <v>768</v>
      </c>
      <c r="C150" s="648"/>
      <c r="D150" s="648"/>
      <c r="E150" s="648"/>
      <c r="F150" s="648"/>
      <c r="G150" s="648"/>
      <c r="H150" s="648"/>
      <c r="I150" s="648"/>
      <c r="J150" s="648"/>
    </row>
    <row r="151" spans="2:10" ht="30.75" customHeight="1">
      <c r="B151" s="373" t="s">
        <v>769</v>
      </c>
      <c r="C151" s="649"/>
      <c r="D151" s="649"/>
      <c r="E151" s="649"/>
      <c r="F151" s="649"/>
      <c r="G151" s="649"/>
      <c r="H151" s="649"/>
      <c r="I151" s="649"/>
      <c r="J151" s="649"/>
    </row>
    <row r="152" spans="2:10" ht="30.75" customHeight="1">
      <c r="B152" s="373" t="s">
        <v>770</v>
      </c>
      <c r="C152" s="648"/>
      <c r="D152" s="648"/>
      <c r="E152" s="648"/>
      <c r="F152" s="648"/>
      <c r="G152" s="648"/>
      <c r="H152" s="648"/>
      <c r="I152" s="648"/>
      <c r="J152" s="648"/>
    </row>
    <row r="153" spans="2:10" ht="30.75" customHeight="1">
      <c r="B153" s="373" t="s">
        <v>771</v>
      </c>
      <c r="C153" s="649"/>
      <c r="D153" s="649"/>
      <c r="E153" s="649"/>
      <c r="F153" s="649"/>
      <c r="G153" s="649"/>
      <c r="H153" s="649"/>
      <c r="I153" s="649"/>
      <c r="J153" s="649"/>
    </row>
    <row r="154" ht="33" customHeight="1"/>
  </sheetData>
  <sheetProtection/>
  <mergeCells count="180">
    <mergeCell ref="B129:J129"/>
    <mergeCell ref="D124:E124"/>
    <mergeCell ref="F124:J124"/>
    <mergeCell ref="B125:H125"/>
    <mergeCell ref="I125:J125"/>
    <mergeCell ref="B126:J126"/>
    <mergeCell ref="B117:J117"/>
    <mergeCell ref="B122:J122"/>
    <mergeCell ref="B123:C123"/>
    <mergeCell ref="D123:E123"/>
    <mergeCell ref="F123:J123"/>
    <mergeCell ref="B115:H115"/>
    <mergeCell ref="I115:J115"/>
    <mergeCell ref="F118:J118"/>
    <mergeCell ref="D119:E119"/>
    <mergeCell ref="F119:J119"/>
    <mergeCell ref="B79:B83"/>
    <mergeCell ref="B65:J65"/>
    <mergeCell ref="D79:F79"/>
    <mergeCell ref="G79:J79"/>
    <mergeCell ref="D80:F80"/>
    <mergeCell ref="D81:F81"/>
    <mergeCell ref="D82:F82"/>
    <mergeCell ref="D83:F83"/>
    <mergeCell ref="G80:J80"/>
    <mergeCell ref="G81:J81"/>
    <mergeCell ref="G82:J82"/>
    <mergeCell ref="G83:J83"/>
    <mergeCell ref="H89:J89"/>
    <mergeCell ref="B89:E89"/>
    <mergeCell ref="H88:J88"/>
    <mergeCell ref="B128:J128"/>
    <mergeCell ref="B99:C99"/>
    <mergeCell ref="B85:J85"/>
    <mergeCell ref="D94:J94"/>
    <mergeCell ref="D95:J95"/>
    <mergeCell ref="B131:J131"/>
    <mergeCell ref="B87:E87"/>
    <mergeCell ref="H87:J87"/>
    <mergeCell ref="D98:J98"/>
    <mergeCell ref="D96:J96"/>
    <mergeCell ref="D97:J97"/>
    <mergeCell ref="D93:J93"/>
    <mergeCell ref="B93:C93"/>
    <mergeCell ref="B97:C97"/>
    <mergeCell ref="B88:E88"/>
    <mergeCell ref="C1:F1"/>
    <mergeCell ref="G1:H1"/>
    <mergeCell ref="I1:J1"/>
    <mergeCell ref="I55:J55"/>
    <mergeCell ref="B56:J57"/>
    <mergeCell ref="B59:H59"/>
    <mergeCell ref="I59:J59"/>
    <mergeCell ref="B24:H24"/>
    <mergeCell ref="I24:J24"/>
    <mergeCell ref="B25:J36"/>
    <mergeCell ref="B67:C68"/>
    <mergeCell ref="E67:J67"/>
    <mergeCell ref="E68:J68"/>
    <mergeCell ref="B51:H51"/>
    <mergeCell ref="I51:J51"/>
    <mergeCell ref="B52:J53"/>
    <mergeCell ref="B55:H55"/>
    <mergeCell ref="B60:J61"/>
    <mergeCell ref="B63:J63"/>
    <mergeCell ref="G70:J70"/>
    <mergeCell ref="D71:F71"/>
    <mergeCell ref="G71:J71"/>
    <mergeCell ref="D72:F72"/>
    <mergeCell ref="G72:J72"/>
    <mergeCell ref="D73:F73"/>
    <mergeCell ref="G73:J73"/>
    <mergeCell ref="G74:J74"/>
    <mergeCell ref="D75:F75"/>
    <mergeCell ref="G75:J75"/>
    <mergeCell ref="D76:F76"/>
    <mergeCell ref="G76:J76"/>
    <mergeCell ref="D77:F77"/>
    <mergeCell ref="G77:J77"/>
    <mergeCell ref="D74:F74"/>
    <mergeCell ref="B133:J133"/>
    <mergeCell ref="B134:C134"/>
    <mergeCell ref="D134:E134"/>
    <mergeCell ref="F134:J134"/>
    <mergeCell ref="B70:B77"/>
    <mergeCell ref="D70:F70"/>
    <mergeCell ref="B92:C92"/>
    <mergeCell ref="D92:J92"/>
    <mergeCell ref="D104:E104"/>
    <mergeCell ref="D99:J99"/>
    <mergeCell ref="B135:C135"/>
    <mergeCell ref="D135:E135"/>
    <mergeCell ref="F135:J135"/>
    <mergeCell ref="B136:C136"/>
    <mergeCell ref="D136:E136"/>
    <mergeCell ref="F136:J136"/>
    <mergeCell ref="B137:C137"/>
    <mergeCell ref="D137:E137"/>
    <mergeCell ref="F137:J137"/>
    <mergeCell ref="B138:C138"/>
    <mergeCell ref="D138:E138"/>
    <mergeCell ref="F138:J138"/>
    <mergeCell ref="B140:J140"/>
    <mergeCell ref="B141:C141"/>
    <mergeCell ref="D141:F141"/>
    <mergeCell ref="G141:J141"/>
    <mergeCell ref="B142:C142"/>
    <mergeCell ref="D142:F142"/>
    <mergeCell ref="G142:J142"/>
    <mergeCell ref="B143:C143"/>
    <mergeCell ref="D143:F143"/>
    <mergeCell ref="G143:J143"/>
    <mergeCell ref="B144:C144"/>
    <mergeCell ref="D144:F144"/>
    <mergeCell ref="G144:J144"/>
    <mergeCell ref="B145:C145"/>
    <mergeCell ref="D145:F145"/>
    <mergeCell ref="G145:J145"/>
    <mergeCell ref="B147:J147"/>
    <mergeCell ref="C148:D148"/>
    <mergeCell ref="E148:J148"/>
    <mergeCell ref="C152:D152"/>
    <mergeCell ref="E152:J152"/>
    <mergeCell ref="C153:D153"/>
    <mergeCell ref="E153:J153"/>
    <mergeCell ref="C149:D149"/>
    <mergeCell ref="E149:J149"/>
    <mergeCell ref="C150:D150"/>
    <mergeCell ref="E150:J150"/>
    <mergeCell ref="C151:D151"/>
    <mergeCell ref="E151:J151"/>
    <mergeCell ref="B39:J49"/>
    <mergeCell ref="I38:J38"/>
    <mergeCell ref="B16:C17"/>
    <mergeCell ref="B7:C7"/>
    <mergeCell ref="B9:C9"/>
    <mergeCell ref="B11:C11"/>
    <mergeCell ref="D16:J22"/>
    <mergeCell ref="B18:C22"/>
    <mergeCell ref="B13:J13"/>
    <mergeCell ref="D114:E114"/>
    <mergeCell ref="B111:J111"/>
    <mergeCell ref="F114:J114"/>
    <mergeCell ref="B112:J112"/>
    <mergeCell ref="B5:J5"/>
    <mergeCell ref="B3:D3"/>
    <mergeCell ref="H3:J3"/>
    <mergeCell ref="B38:H38"/>
    <mergeCell ref="B101:J101"/>
    <mergeCell ref="B103:C103"/>
    <mergeCell ref="B98:C98"/>
    <mergeCell ref="B102:J102"/>
    <mergeCell ref="B106:J106"/>
    <mergeCell ref="F109:J109"/>
    <mergeCell ref="B107:J107"/>
    <mergeCell ref="B110:H110"/>
    <mergeCell ref="I110:J110"/>
    <mergeCell ref="D109:E109"/>
    <mergeCell ref="D103:E103"/>
    <mergeCell ref="F103:J103"/>
    <mergeCell ref="B120:H120"/>
    <mergeCell ref="I120:J120"/>
    <mergeCell ref="A113:A116"/>
    <mergeCell ref="B91:J91"/>
    <mergeCell ref="B94:C94"/>
    <mergeCell ref="B95:C95"/>
    <mergeCell ref="B96:C96"/>
    <mergeCell ref="B105:H105"/>
    <mergeCell ref="I105:J105"/>
    <mergeCell ref="F104:J104"/>
    <mergeCell ref="B121:J121"/>
    <mergeCell ref="B108:C108"/>
    <mergeCell ref="D108:E108"/>
    <mergeCell ref="F108:J108"/>
    <mergeCell ref="B113:C113"/>
    <mergeCell ref="D113:E113"/>
    <mergeCell ref="F113:J113"/>
    <mergeCell ref="B118:C118"/>
    <mergeCell ref="D118:E118"/>
    <mergeCell ref="B116:J116"/>
  </mergeCells>
  <dataValidations count="20">
    <dataValidation allowBlank="1" showInputMessage="1" showErrorMessage="1" prompt="Ogni evento costituisce prodotto progettuale. Occorre ripetere la compilazione delle relative sezioni per ogni tipo di evento (es. 2 convegni = 2 sezioni distinte compilate una per ogni convegno fatto)" sqref="B122 B117 B101:B102 C101:J101 B107 B112"/>
    <dataValidation allowBlank="1" showInputMessage="1" showErrorMessage="1" prompt="Indicare il valore del parametro indicato che si presume raggiungibile a completamento della azione di riferimento." sqref="D141:F141"/>
    <dataValidation allowBlank="1" showInputMessage="1" showErrorMessage="1" prompt="Unità di prodotto che si intendono realizzare a progetto." sqref="C148:D148"/>
    <dataValidation allowBlank="1" showInputMessage="1" showErrorMessage="1" prompt="Eventuali note" sqref="G141:J141"/>
    <dataValidation allowBlank="1" showInputMessage="1" showErrorMessage="1" prompt="Occorre specificare cosa valuta l'indicatore, al fine di verificarne l'efficacia e la qualità di &quot;indicatore&quot;." sqref="F134:J134"/>
    <dataValidation allowBlank="1" showInputMessage="1" showErrorMessage="1" prompt="Gli indicatori sono parametri quantitativi che offrono valutazione sulla azione, sulla sua performance ecc. . E'necessario individuare almeno 2 indicatori per azione." sqref="B133:J13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B147:J147"/>
    <dataValidation allowBlank="1" showInputMessage="1" showErrorMessage="1" prompt="Per inrerire un nuovo evento pubblico selezionare l'intera sezione (righe 94,95,96 e 97), collocarsi quindi sulla riga 102 e inserisci righe." sqref="A113:A116"/>
    <dataValidation allowBlank="1" showInputMessage="1" showErrorMessage="1" promptTitle="Incremento di righe" prompt="posizionare il mouse sulla cella numerata (82) &gt; evidenziare con tasto destro la riga &gt; cliccare copia &gt; cliccare con tasto destro &gt; inserisci celle copiate" sqref="A98"/>
    <dataValidation allowBlank="1" showInputMessage="1" showErrorMessage="1" prompt="Inserire il numero progressivo corrispondente nel Foglio Alleagti progettuali" sqref="H87:J89"/>
    <dataValidation allowBlank="1" showInputMessage="1" showErrorMessage="1" prompt="Occorre specificare il ruolo degli altri partners coinvolti. Tale ruolo deve risultare plausibile, in relazione alle attività previste&#10;dalla Azione, e giustificato ev. anche in termni di spesa." sqref="G70:J70"/>
    <dataValidation allowBlank="1" showInputMessage="1" showErrorMessage="1" prompt="Descrivere come si intende diffondere il Progetto, in quali ambiti e con quali frequenze. Attese dalla Disseminazione del Progetto. Analoga Descrizione per la disseminazione informativa dei risultati." sqref="B24:H24"/>
    <dataValidation allowBlank="1" showInputMessage="1" showErrorMessage="1" prompt="Individuare con precisione, elencandoli nel caso, i target ai quali si ritiene opportuno dirigere la comunicazione e l'informazione del Progetto e dei suoi risultati" sqref="B38:H38"/>
    <dataValidation allowBlank="1" showInputMessage="1" showErrorMessage="1" prompt="i Mesaggi chiave sono frasi, slogan che connotano l'azione promozionale individuandone immediatamente lo scopo. I messaggi possono variare per tipo e strumento di comunicazione o possono caratterizzare l'itera azione promozionale." sqref="B51:H51"/>
    <dataValidation allowBlank="1" showInputMessage="1" showErrorMessage="1" prompt="Riporta il numero di partner da foglio Partners" sqref="D67 C70"/>
    <dataValidation allowBlank="1" showInputMessage="1" showErrorMessage="1" prompt="Riporta il Nome del partner dal Foglio Partners" sqref="D70:F70"/>
    <dataValidation allowBlank="1" showInputMessage="1" showErrorMessage="1" prompt="Indicare sinteticamente gli obiettivi del PCP numerandoli secondo la sequenza:&#10;1)&#10;2)&#10;ecc." sqref="B16:C17"/>
    <dataValidation allowBlank="1" showInputMessage="1" showErrorMessage="1" prompt="Selezionare gli stessi obiettivi individuati nel foglio di lavoro Inq. Progettuale" sqref="B5:B12 C6 C12 C10 C8 D6:I12"/>
    <dataValidation allowBlank="1" showInputMessage="1" showErrorMessage="1" prompt="Riporta il Nome del partner RESPONSABILE dal Foglio Partners" sqref="E67:J67"/>
    <dataValidation allowBlank="1" showInputMessage="1" showErrorMessage="1" prompt="La realizzazione dei prodotti (di seguito indicati) prevede l'acquisizioni di servizi e/o prestazioni professionali qualificate. Nel caso alcuni prodotti siano realizzati direttamente dai partners indicare i loro riferimenti." sqref="B79:B83"/>
  </dataValidations>
  <hyperlinks>
    <hyperlink ref="I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3"/>
  <headerFooter>
    <oddHeader>&amp;CGAL RIVIERA DI FIORI
PROGETTO 3.1.1
“Progetto di Cooperazione - Interventi finalizzati a garantire i servizi essenziali alla popolazione rurale e sostegno all’agricoltura sociale”
&amp;"-,Grassetto"Azione PCP</oddHeader>
    <oddFooter>&amp;C&amp;P/&amp;N</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Foglio30"/>
  <dimension ref="B2:K67"/>
  <sheetViews>
    <sheetView zoomScalePageLayoutView="0" workbookViewId="0" topLeftCell="A1">
      <selection activeCell="F4" sqref="F4:K4"/>
    </sheetView>
  </sheetViews>
  <sheetFormatPr defaultColWidth="8.8515625" defaultRowHeight="15"/>
  <cols>
    <col min="1" max="1" width="2.140625" style="5" customWidth="1"/>
    <col min="2" max="2" width="12.28125" style="197" customWidth="1"/>
    <col min="3" max="3" width="7.00390625" style="197" customWidth="1"/>
    <col min="4" max="12" width="7.8515625" style="5" customWidth="1"/>
    <col min="13" max="16384" width="8.8515625" style="5" customWidth="1"/>
  </cols>
  <sheetData>
    <row r="2" spans="2:11" s="217" customFormat="1" ht="15">
      <c r="B2" s="218" t="s">
        <v>613</v>
      </c>
      <c r="C2" s="218" t="s">
        <v>555</v>
      </c>
      <c r="D2" s="840" t="s">
        <v>348</v>
      </c>
      <c r="E2" s="840"/>
      <c r="F2" s="840" t="s">
        <v>349</v>
      </c>
      <c r="G2" s="840"/>
      <c r="H2" s="840"/>
      <c r="I2" s="840"/>
      <c r="J2" s="840"/>
      <c r="K2" s="840"/>
    </row>
    <row r="3" spans="2:11" ht="20.25" customHeight="1">
      <c r="B3" s="215" t="str">
        <f>'Az1'!A60</f>
        <v>Prodotto 1.1</v>
      </c>
      <c r="C3" s="216" t="s">
        <v>556</v>
      </c>
      <c r="D3" s="837">
        <f>'Az1'!B60</f>
        <v>0</v>
      </c>
      <c r="E3" s="837"/>
      <c r="F3" s="836">
        <f>'Az1'!D60</f>
        <v>0</v>
      </c>
      <c r="G3" s="836"/>
      <c r="H3" s="836"/>
      <c r="I3" s="836"/>
      <c r="J3" s="836"/>
      <c r="K3" s="836"/>
    </row>
    <row r="4" spans="2:11" ht="20.25" customHeight="1">
      <c r="B4" s="215" t="str">
        <f>'Az1'!A61</f>
        <v>Prodotto 1.2</v>
      </c>
      <c r="C4" s="216" t="s">
        <v>557</v>
      </c>
      <c r="D4" s="836">
        <f>'Az1'!B61</f>
        <v>0</v>
      </c>
      <c r="E4" s="836"/>
      <c r="F4" s="837">
        <f>'Az1'!D61</f>
        <v>0</v>
      </c>
      <c r="G4" s="837"/>
      <c r="H4" s="837"/>
      <c r="I4" s="837"/>
      <c r="J4" s="837"/>
      <c r="K4" s="837"/>
    </row>
    <row r="5" spans="2:11" ht="20.25" customHeight="1">
      <c r="B5" s="215" t="str">
        <f>'Az1'!A62</f>
        <v>Prodotto 1.3</v>
      </c>
      <c r="C5" s="216" t="s">
        <v>558</v>
      </c>
      <c r="D5" s="837">
        <f>'Az1'!B62</f>
        <v>0</v>
      </c>
      <c r="E5" s="837"/>
      <c r="F5" s="836">
        <f>'Az1'!D62</f>
        <v>0</v>
      </c>
      <c r="G5" s="836"/>
      <c r="H5" s="836"/>
      <c r="I5" s="836"/>
      <c r="J5" s="836"/>
      <c r="K5" s="836"/>
    </row>
    <row r="6" spans="2:11" ht="20.25" customHeight="1">
      <c r="B6" s="215" t="str">
        <f>'Az1'!A63</f>
        <v>Prodotto 1.4</v>
      </c>
      <c r="C6" s="216" t="s">
        <v>559</v>
      </c>
      <c r="D6" s="836">
        <f>'Az1'!B63</f>
        <v>0</v>
      </c>
      <c r="E6" s="836"/>
      <c r="F6" s="837">
        <f>'Az1'!D63</f>
        <v>0</v>
      </c>
      <c r="G6" s="837"/>
      <c r="H6" s="837"/>
      <c r="I6" s="837"/>
      <c r="J6" s="837"/>
      <c r="K6" s="837"/>
    </row>
    <row r="7" spans="2:11" ht="20.25" customHeight="1">
      <c r="B7" s="215" t="str">
        <f>'Az1'!A64</f>
        <v>Prodotto 1.5</v>
      </c>
      <c r="C7" s="216" t="s">
        <v>560</v>
      </c>
      <c r="D7" s="837">
        <f>'Az1'!B64</f>
        <v>0</v>
      </c>
      <c r="E7" s="837"/>
      <c r="F7" s="836">
        <f>'Az1'!D64</f>
        <v>0</v>
      </c>
      <c r="G7" s="836"/>
      <c r="H7" s="836"/>
      <c r="I7" s="836"/>
      <c r="J7" s="836"/>
      <c r="K7" s="836"/>
    </row>
    <row r="8" spans="2:11" ht="20.25" customHeight="1">
      <c r="B8" s="215" t="str">
        <f>'Az-PCP'!B149</f>
        <v>Prodotto PCP.1</v>
      </c>
      <c r="C8" s="216" t="s">
        <v>561</v>
      </c>
      <c r="D8" s="836">
        <f>'Az-PCP'!C149</f>
        <v>0</v>
      </c>
      <c r="E8" s="836"/>
      <c r="F8" s="837">
        <f>'Az-PCP'!E149</f>
        <v>0</v>
      </c>
      <c r="G8" s="837"/>
      <c r="H8" s="837"/>
      <c r="I8" s="837"/>
      <c r="J8" s="837"/>
      <c r="K8" s="837"/>
    </row>
    <row r="9" spans="2:11" ht="20.25" customHeight="1">
      <c r="B9" s="215" t="str">
        <f>'Az-PCP'!B150</f>
        <v>Prodotto PCP.2</v>
      </c>
      <c r="C9" s="216" t="s">
        <v>562</v>
      </c>
      <c r="D9" s="837">
        <f>'Az-PCP'!C150</f>
        <v>0</v>
      </c>
      <c r="E9" s="837"/>
      <c r="F9" s="836">
        <f>'Az-PCP'!E150</f>
        <v>0</v>
      </c>
      <c r="G9" s="836"/>
      <c r="H9" s="836"/>
      <c r="I9" s="836"/>
      <c r="J9" s="836"/>
      <c r="K9" s="836"/>
    </row>
    <row r="10" spans="2:11" ht="20.25" customHeight="1">
      <c r="B10" s="215" t="str">
        <f>'Az-PCP'!B151</f>
        <v>Prodotto PCP.3</v>
      </c>
      <c r="C10" s="216" t="s">
        <v>563</v>
      </c>
      <c r="D10" s="836">
        <f>'Az-PCP'!C151</f>
        <v>0</v>
      </c>
      <c r="E10" s="836"/>
      <c r="F10" s="837">
        <f>'Az-PCP'!E151</f>
        <v>0</v>
      </c>
      <c r="G10" s="837"/>
      <c r="H10" s="837"/>
      <c r="I10" s="837"/>
      <c r="J10" s="837"/>
      <c r="K10" s="837"/>
    </row>
    <row r="11" spans="2:11" ht="20.25" customHeight="1">
      <c r="B11" s="215" t="str">
        <f>'Az-PCP'!B152</f>
        <v>Prodotto PCP.4</v>
      </c>
      <c r="C11" s="216" t="s">
        <v>564</v>
      </c>
      <c r="D11" s="837">
        <f>'Az-PCP'!C152</f>
        <v>0</v>
      </c>
      <c r="E11" s="837"/>
      <c r="F11" s="836">
        <f>'Az-PCP'!E152</f>
        <v>0</v>
      </c>
      <c r="G11" s="836"/>
      <c r="H11" s="836"/>
      <c r="I11" s="836"/>
      <c r="J11" s="836"/>
      <c r="K11" s="836"/>
    </row>
    <row r="12" spans="2:11" ht="20.25" customHeight="1">
      <c r="B12" s="215" t="str">
        <f>'Az-PCP'!B153</f>
        <v>Prodotto PCP.5</v>
      </c>
      <c r="C12" s="216" t="s">
        <v>565</v>
      </c>
      <c r="D12" s="836">
        <f>'Az-PCP'!C153</f>
        <v>0</v>
      </c>
      <c r="E12" s="836"/>
      <c r="F12" s="837">
        <f>'Az-PCP'!E153</f>
        <v>0</v>
      </c>
      <c r="G12" s="837"/>
      <c r="H12" s="837"/>
      <c r="I12" s="837"/>
      <c r="J12" s="837"/>
      <c r="K12" s="837"/>
    </row>
    <row r="13" spans="2:11" ht="20.25" customHeight="1">
      <c r="B13" s="215" t="str">
        <f>'Az3'!A60</f>
        <v>Prodotto 3.1</v>
      </c>
      <c r="C13" s="216" t="s">
        <v>566</v>
      </c>
      <c r="D13" s="837">
        <f>'Az3'!B60</f>
        <v>0</v>
      </c>
      <c r="E13" s="837"/>
      <c r="F13" s="836">
        <f>'Az3'!D60</f>
        <v>0</v>
      </c>
      <c r="G13" s="836"/>
      <c r="H13" s="836"/>
      <c r="I13" s="836"/>
      <c r="J13" s="836"/>
      <c r="K13" s="836"/>
    </row>
    <row r="14" spans="2:11" ht="20.25" customHeight="1">
      <c r="B14" s="215" t="str">
        <f>'Az3'!A61</f>
        <v>Prodotto 3.2</v>
      </c>
      <c r="C14" s="216" t="s">
        <v>567</v>
      </c>
      <c r="D14" s="836">
        <f>'Az3'!B61</f>
        <v>0</v>
      </c>
      <c r="E14" s="836"/>
      <c r="F14" s="837">
        <f>'Az3'!D61</f>
        <v>0</v>
      </c>
      <c r="G14" s="837"/>
      <c r="H14" s="837"/>
      <c r="I14" s="837"/>
      <c r="J14" s="837"/>
      <c r="K14" s="837"/>
    </row>
    <row r="15" spans="2:11" ht="20.25" customHeight="1">
      <c r="B15" s="215" t="str">
        <f>'Az3'!A62</f>
        <v>Prodotto 3.3</v>
      </c>
      <c r="C15" s="216" t="s">
        <v>568</v>
      </c>
      <c r="D15" s="837">
        <f>'Az3'!B62</f>
        <v>0</v>
      </c>
      <c r="E15" s="837"/>
      <c r="F15" s="836">
        <f>'Az3'!D62</f>
        <v>0</v>
      </c>
      <c r="G15" s="836"/>
      <c r="H15" s="836"/>
      <c r="I15" s="836"/>
      <c r="J15" s="836"/>
      <c r="K15" s="836"/>
    </row>
    <row r="16" spans="2:11" ht="20.25" customHeight="1">
      <c r="B16" s="215" t="str">
        <f>'Az3'!A63</f>
        <v>Prodotto 3.4</v>
      </c>
      <c r="C16" s="216" t="s">
        <v>569</v>
      </c>
      <c r="D16" s="836">
        <f>'Az3'!B63</f>
        <v>0</v>
      </c>
      <c r="E16" s="836"/>
      <c r="F16" s="837">
        <f>'Az3'!D63</f>
        <v>0</v>
      </c>
      <c r="G16" s="837"/>
      <c r="H16" s="837"/>
      <c r="I16" s="837"/>
      <c r="J16" s="837"/>
      <c r="K16" s="837"/>
    </row>
    <row r="17" spans="2:11" ht="20.25" customHeight="1">
      <c r="B17" s="215" t="str">
        <f>'Az3'!A64</f>
        <v>Prodotto 3.5</v>
      </c>
      <c r="C17" s="216" t="s">
        <v>570</v>
      </c>
      <c r="D17" s="837">
        <f>'Az3'!B64</f>
        <v>0</v>
      </c>
      <c r="E17" s="837"/>
      <c r="F17" s="836">
        <f>'Az3'!D64</f>
        <v>0</v>
      </c>
      <c r="G17" s="836"/>
      <c r="H17" s="836"/>
      <c r="I17" s="836"/>
      <c r="J17" s="836"/>
      <c r="K17" s="836"/>
    </row>
    <row r="18" spans="2:11" ht="20.25" customHeight="1">
      <c r="B18" s="215" t="str">
        <f>'Az4'!A60</f>
        <v>Prodotto 4.1</v>
      </c>
      <c r="C18" s="216" t="s">
        <v>571</v>
      </c>
      <c r="D18" s="836">
        <f>'Az4'!B60</f>
        <v>0</v>
      </c>
      <c r="E18" s="836"/>
      <c r="F18" s="837">
        <f>'Az4'!D60</f>
        <v>0</v>
      </c>
      <c r="G18" s="837"/>
      <c r="H18" s="837"/>
      <c r="I18" s="837"/>
      <c r="J18" s="837"/>
      <c r="K18" s="837"/>
    </row>
    <row r="19" spans="2:11" ht="20.25" customHeight="1">
      <c r="B19" s="215" t="str">
        <f>'Az4'!A61</f>
        <v>Prodotto 4.2</v>
      </c>
      <c r="C19" s="216" t="s">
        <v>572</v>
      </c>
      <c r="D19" s="837">
        <f>'Az4'!B61</f>
        <v>0</v>
      </c>
      <c r="E19" s="837"/>
      <c r="F19" s="836">
        <f>'Az4'!D61</f>
        <v>0</v>
      </c>
      <c r="G19" s="836"/>
      <c r="H19" s="836"/>
      <c r="I19" s="836"/>
      <c r="J19" s="836"/>
      <c r="K19" s="836"/>
    </row>
    <row r="20" spans="2:11" ht="20.25" customHeight="1">
      <c r="B20" s="215" t="str">
        <f>'Az4'!A62</f>
        <v>Prodotto 4.3</v>
      </c>
      <c r="C20" s="216" t="s">
        <v>573</v>
      </c>
      <c r="D20" s="836">
        <f>'Az4'!B62</f>
        <v>0</v>
      </c>
      <c r="E20" s="836"/>
      <c r="F20" s="837">
        <f>'Az4'!D62</f>
        <v>0</v>
      </c>
      <c r="G20" s="837"/>
      <c r="H20" s="837"/>
      <c r="I20" s="837"/>
      <c r="J20" s="837"/>
      <c r="K20" s="837"/>
    </row>
    <row r="21" spans="2:11" ht="20.25" customHeight="1">
      <c r="B21" s="215" t="str">
        <f>'Az4'!A63</f>
        <v>Prodotto 4.4</v>
      </c>
      <c r="C21" s="216" t="s">
        <v>574</v>
      </c>
      <c r="D21" s="837">
        <f>'Az4'!B63</f>
        <v>0</v>
      </c>
      <c r="E21" s="837"/>
      <c r="F21" s="836">
        <f>'Az4'!D63</f>
        <v>0</v>
      </c>
      <c r="G21" s="836"/>
      <c r="H21" s="836"/>
      <c r="I21" s="836"/>
      <c r="J21" s="836"/>
      <c r="K21" s="836"/>
    </row>
    <row r="22" spans="2:11" ht="20.25" customHeight="1">
      <c r="B22" s="215" t="str">
        <f>'Az4'!A64</f>
        <v>Prodotto 4.5</v>
      </c>
      <c r="C22" s="216" t="s">
        <v>575</v>
      </c>
      <c r="D22" s="836">
        <f>'Az4'!B64</f>
        <v>0</v>
      </c>
      <c r="E22" s="836"/>
      <c r="F22" s="837">
        <f>'Az4'!D64</f>
        <v>0</v>
      </c>
      <c r="G22" s="837"/>
      <c r="H22" s="837"/>
      <c r="I22" s="837"/>
      <c r="J22" s="837"/>
      <c r="K22" s="837"/>
    </row>
    <row r="23" spans="2:11" ht="20.25" customHeight="1">
      <c r="B23" s="215" t="str">
        <f>'Az5'!A60</f>
        <v>Prodotto 5.1</v>
      </c>
      <c r="C23" s="216" t="s">
        <v>576</v>
      </c>
      <c r="D23" s="837">
        <f>'Az5'!B60</f>
        <v>0</v>
      </c>
      <c r="E23" s="837"/>
      <c r="F23" s="836">
        <f>'Az5'!D60</f>
        <v>0</v>
      </c>
      <c r="G23" s="836"/>
      <c r="H23" s="836"/>
      <c r="I23" s="836"/>
      <c r="J23" s="836"/>
      <c r="K23" s="836"/>
    </row>
    <row r="24" spans="2:11" ht="20.25" customHeight="1">
      <c r="B24" s="215" t="str">
        <f>'Az5'!A61</f>
        <v>Prodotto 5.2</v>
      </c>
      <c r="C24" s="216" t="s">
        <v>577</v>
      </c>
      <c r="D24" s="836">
        <f>'Az5'!B61</f>
        <v>0</v>
      </c>
      <c r="E24" s="836"/>
      <c r="F24" s="837">
        <f>'Az5'!D61</f>
        <v>0</v>
      </c>
      <c r="G24" s="837"/>
      <c r="H24" s="837"/>
      <c r="I24" s="837"/>
      <c r="J24" s="837"/>
      <c r="K24" s="837"/>
    </row>
    <row r="25" spans="2:11" ht="20.25" customHeight="1">
      <c r="B25" s="215" t="str">
        <f>'Az5'!A62</f>
        <v>Prodotto 5.3</v>
      </c>
      <c r="C25" s="216" t="s">
        <v>578</v>
      </c>
      <c r="D25" s="837">
        <f>'Az5'!B62</f>
        <v>0</v>
      </c>
      <c r="E25" s="837"/>
      <c r="F25" s="836">
        <f>'Az5'!D62</f>
        <v>0</v>
      </c>
      <c r="G25" s="836"/>
      <c r="H25" s="836"/>
      <c r="I25" s="836"/>
      <c r="J25" s="836"/>
      <c r="K25" s="836"/>
    </row>
    <row r="26" spans="2:11" ht="20.25" customHeight="1">
      <c r="B26" s="215" t="str">
        <f>'Az5'!A63</f>
        <v>Prodotto 5.4</v>
      </c>
      <c r="C26" s="216" t="s">
        <v>579</v>
      </c>
      <c r="D26" s="836">
        <f>'Az5'!B63</f>
        <v>0</v>
      </c>
      <c r="E26" s="836"/>
      <c r="F26" s="837">
        <f>'Az5'!D63</f>
        <v>0</v>
      </c>
      <c r="G26" s="837"/>
      <c r="H26" s="837"/>
      <c r="I26" s="837"/>
      <c r="J26" s="837"/>
      <c r="K26" s="837"/>
    </row>
    <row r="27" spans="2:11" ht="20.25" customHeight="1">
      <c r="B27" s="215" t="str">
        <f>'Az5'!A64</f>
        <v>Prodotto 5.5</v>
      </c>
      <c r="C27" s="216" t="s">
        <v>580</v>
      </c>
      <c r="D27" s="837">
        <f>'Az5'!B64</f>
        <v>0</v>
      </c>
      <c r="E27" s="837"/>
      <c r="F27" s="836">
        <f>'Az5'!D64</f>
        <v>0</v>
      </c>
      <c r="G27" s="836"/>
      <c r="H27" s="836"/>
      <c r="I27" s="836"/>
      <c r="J27" s="836"/>
      <c r="K27" s="836"/>
    </row>
    <row r="28" spans="2:11" ht="20.25" customHeight="1">
      <c r="B28" s="215" t="str">
        <f>'Az6'!A60</f>
        <v>Prodotto 6.1</v>
      </c>
      <c r="C28" s="216" t="s">
        <v>581</v>
      </c>
      <c r="D28" s="836">
        <f>'Az6'!B60</f>
        <v>0</v>
      </c>
      <c r="E28" s="836"/>
      <c r="F28" s="837">
        <f>'Az6'!D60</f>
        <v>0</v>
      </c>
      <c r="G28" s="837"/>
      <c r="H28" s="837"/>
      <c r="I28" s="837"/>
      <c r="J28" s="837"/>
      <c r="K28" s="837"/>
    </row>
    <row r="29" spans="2:11" ht="20.25" customHeight="1">
      <c r="B29" s="215" t="str">
        <f>'Az6'!A61</f>
        <v>Prodotto 6.2</v>
      </c>
      <c r="C29" s="216" t="s">
        <v>607</v>
      </c>
      <c r="D29" s="837">
        <f>'Az6'!B61</f>
        <v>0</v>
      </c>
      <c r="E29" s="837"/>
      <c r="F29" s="836">
        <f>'Az6'!D61</f>
        <v>0</v>
      </c>
      <c r="G29" s="836"/>
      <c r="H29" s="836"/>
      <c r="I29" s="836"/>
      <c r="J29" s="836"/>
      <c r="K29" s="836"/>
    </row>
    <row r="30" spans="2:11" ht="20.25" customHeight="1">
      <c r="B30" s="215" t="str">
        <f>'Az6'!A62</f>
        <v>Prodotto 6.3</v>
      </c>
      <c r="C30" s="216" t="s">
        <v>608</v>
      </c>
      <c r="D30" s="836">
        <f>'Az6'!B62</f>
        <v>0</v>
      </c>
      <c r="E30" s="836"/>
      <c r="F30" s="837">
        <f>'Az6'!D62</f>
        <v>0</v>
      </c>
      <c r="G30" s="837"/>
      <c r="H30" s="837"/>
      <c r="I30" s="837"/>
      <c r="J30" s="837"/>
      <c r="K30" s="837"/>
    </row>
    <row r="31" spans="2:11" ht="20.25" customHeight="1">
      <c r="B31" s="215" t="str">
        <f>'Az6'!A63</f>
        <v>Prodotto 6.4</v>
      </c>
      <c r="C31" s="216" t="s">
        <v>609</v>
      </c>
      <c r="D31" s="837">
        <f>'Az6'!B63</f>
        <v>0</v>
      </c>
      <c r="E31" s="837"/>
      <c r="F31" s="836">
        <f>'Az6'!D63</f>
        <v>0</v>
      </c>
      <c r="G31" s="836"/>
      <c r="H31" s="836"/>
      <c r="I31" s="836"/>
      <c r="J31" s="836"/>
      <c r="K31" s="836"/>
    </row>
    <row r="32" spans="2:11" ht="20.25" customHeight="1">
      <c r="B32" s="215" t="str">
        <f>'Az6'!A64</f>
        <v>Prodotto 6.5</v>
      </c>
      <c r="C32" s="216" t="s">
        <v>610</v>
      </c>
      <c r="D32" s="836">
        <f>'Az6'!B64</f>
        <v>0</v>
      </c>
      <c r="E32" s="836"/>
      <c r="F32" s="837">
        <f>'Az6'!D64</f>
        <v>0</v>
      </c>
      <c r="G32" s="837"/>
      <c r="H32" s="837"/>
      <c r="I32" s="837"/>
      <c r="J32" s="837"/>
      <c r="K32" s="837"/>
    </row>
    <row r="33" spans="2:11" ht="20.25" customHeight="1">
      <c r="B33" s="215" t="str">
        <f>'Az7'!A60</f>
        <v>Prodotto 7.1</v>
      </c>
      <c r="C33" s="216" t="s">
        <v>582</v>
      </c>
      <c r="D33" s="837">
        <f>'Az7'!B60</f>
        <v>0</v>
      </c>
      <c r="E33" s="837"/>
      <c r="F33" s="836">
        <f>'Az7'!D60</f>
        <v>0</v>
      </c>
      <c r="G33" s="836"/>
      <c r="H33" s="836"/>
      <c r="I33" s="836"/>
      <c r="J33" s="836"/>
      <c r="K33" s="836"/>
    </row>
    <row r="34" spans="2:11" ht="20.25" customHeight="1">
      <c r="B34" s="215" t="str">
        <f>'Az7'!A61</f>
        <v>Prodotto 7.2</v>
      </c>
      <c r="C34" s="216" t="s">
        <v>603</v>
      </c>
      <c r="D34" s="836">
        <f>'Az7'!B61</f>
        <v>0</v>
      </c>
      <c r="E34" s="836"/>
      <c r="F34" s="837">
        <f>'Az7'!D61</f>
        <v>0</v>
      </c>
      <c r="G34" s="837"/>
      <c r="H34" s="837"/>
      <c r="I34" s="837"/>
      <c r="J34" s="837"/>
      <c r="K34" s="837"/>
    </row>
    <row r="35" spans="2:11" ht="20.25" customHeight="1">
      <c r="B35" s="215" t="str">
        <f>'Az7'!A62</f>
        <v>Prodotto 7.3</v>
      </c>
      <c r="C35" s="216" t="s">
        <v>604</v>
      </c>
      <c r="D35" s="837">
        <f>'Az7'!B62</f>
        <v>0</v>
      </c>
      <c r="E35" s="837"/>
      <c r="F35" s="836">
        <f>'Az7'!D62</f>
        <v>0</v>
      </c>
      <c r="G35" s="836"/>
      <c r="H35" s="836"/>
      <c r="I35" s="836"/>
      <c r="J35" s="836"/>
      <c r="K35" s="836"/>
    </row>
    <row r="36" spans="2:11" ht="20.25" customHeight="1">
      <c r="B36" s="215" t="str">
        <f>'Az7'!A63</f>
        <v>Prodotto 7.4</v>
      </c>
      <c r="C36" s="216" t="s">
        <v>605</v>
      </c>
      <c r="D36" s="836">
        <f>'Az7'!B63</f>
        <v>0</v>
      </c>
      <c r="E36" s="836"/>
      <c r="F36" s="837">
        <f>'Az7'!D63</f>
        <v>0</v>
      </c>
      <c r="G36" s="837"/>
      <c r="H36" s="837"/>
      <c r="I36" s="837"/>
      <c r="J36" s="837"/>
      <c r="K36" s="837"/>
    </row>
    <row r="37" spans="2:11" ht="20.25" customHeight="1">
      <c r="B37" s="215" t="str">
        <f>'Az7'!A64</f>
        <v>Prodotto 7.5</v>
      </c>
      <c r="C37" s="216" t="s">
        <v>606</v>
      </c>
      <c r="D37" s="837">
        <f>'Az7'!B64</f>
        <v>0</v>
      </c>
      <c r="E37" s="837"/>
      <c r="F37" s="836">
        <f>'Az7'!D64</f>
        <v>0</v>
      </c>
      <c r="G37" s="836"/>
      <c r="H37" s="836"/>
      <c r="I37" s="836"/>
      <c r="J37" s="836"/>
      <c r="K37" s="836"/>
    </row>
    <row r="38" spans="2:11" ht="20.25" customHeight="1">
      <c r="B38" s="215" t="str">
        <f>'Az8'!A60</f>
        <v>Prodotto 8.1</v>
      </c>
      <c r="C38" s="216" t="s">
        <v>583</v>
      </c>
      <c r="D38" s="836">
        <f>'Az8'!B60</f>
        <v>0</v>
      </c>
      <c r="E38" s="836"/>
      <c r="F38" s="837">
        <f>'Az8'!D60</f>
        <v>0</v>
      </c>
      <c r="G38" s="837"/>
      <c r="H38" s="837"/>
      <c r="I38" s="837"/>
      <c r="J38" s="837"/>
      <c r="K38" s="837"/>
    </row>
    <row r="39" spans="2:11" ht="20.25" customHeight="1">
      <c r="B39" s="215" t="str">
        <f>'Az8'!A61</f>
        <v>Prodotto 8.2</v>
      </c>
      <c r="C39" s="216" t="s">
        <v>599</v>
      </c>
      <c r="D39" s="837">
        <f>'Az8'!B61</f>
        <v>0</v>
      </c>
      <c r="E39" s="837"/>
      <c r="F39" s="836">
        <f>'Az8'!D61</f>
        <v>0</v>
      </c>
      <c r="G39" s="836"/>
      <c r="H39" s="836"/>
      <c r="I39" s="836"/>
      <c r="J39" s="836"/>
      <c r="K39" s="836"/>
    </row>
    <row r="40" spans="2:11" ht="20.25" customHeight="1">
      <c r="B40" s="215" t="str">
        <f>'Az8'!A62</f>
        <v>Prodotto 8.3</v>
      </c>
      <c r="C40" s="216" t="s">
        <v>600</v>
      </c>
      <c r="D40" s="836">
        <f>'Az8'!B62</f>
        <v>0</v>
      </c>
      <c r="E40" s="836"/>
      <c r="F40" s="837">
        <f>'Az8'!D62</f>
        <v>0</v>
      </c>
      <c r="G40" s="837"/>
      <c r="H40" s="837"/>
      <c r="I40" s="837"/>
      <c r="J40" s="837"/>
      <c r="K40" s="837"/>
    </row>
    <row r="41" spans="2:11" ht="20.25" customHeight="1">
      <c r="B41" s="215" t="str">
        <f>'Az8'!A63</f>
        <v>Prodotto 8.4</v>
      </c>
      <c r="C41" s="216" t="s">
        <v>601</v>
      </c>
      <c r="D41" s="837">
        <f>'Az8'!B63</f>
        <v>0</v>
      </c>
      <c r="E41" s="837"/>
      <c r="F41" s="836">
        <f>'Az8'!D63</f>
        <v>0</v>
      </c>
      <c r="G41" s="836"/>
      <c r="H41" s="836"/>
      <c r="I41" s="836"/>
      <c r="J41" s="836"/>
      <c r="K41" s="836"/>
    </row>
    <row r="42" spans="2:11" ht="20.25" customHeight="1">
      <c r="B42" s="215" t="str">
        <f>'Az8'!A64</f>
        <v>Prodotto 8.5</v>
      </c>
      <c r="C42" s="216" t="s">
        <v>602</v>
      </c>
      <c r="D42" s="836">
        <f>'Az8'!B64</f>
        <v>0</v>
      </c>
      <c r="E42" s="836"/>
      <c r="F42" s="837">
        <f>'Az8'!D64</f>
        <v>0</v>
      </c>
      <c r="G42" s="837"/>
      <c r="H42" s="837"/>
      <c r="I42" s="837"/>
      <c r="J42" s="837"/>
      <c r="K42" s="837"/>
    </row>
    <row r="43" spans="2:11" ht="20.25" customHeight="1">
      <c r="B43" s="215" t="str">
        <f>'Az9'!A60</f>
        <v>Prodotto 9.1</v>
      </c>
      <c r="C43" s="216" t="s">
        <v>584</v>
      </c>
      <c r="D43" s="837">
        <f>'Az9'!B60</f>
        <v>0</v>
      </c>
      <c r="E43" s="837"/>
      <c r="F43" s="836">
        <f>'Az9'!D60</f>
        <v>0</v>
      </c>
      <c r="G43" s="836"/>
      <c r="H43" s="836"/>
      <c r="I43" s="836"/>
      <c r="J43" s="836"/>
      <c r="K43" s="836"/>
    </row>
    <row r="44" spans="2:11" ht="20.25" customHeight="1">
      <c r="B44" s="215" t="str">
        <f>'Az9'!A61</f>
        <v>Prodotto 9.2</v>
      </c>
      <c r="C44" s="216" t="s">
        <v>595</v>
      </c>
      <c r="D44" s="836">
        <f>'Az9'!B61</f>
        <v>0</v>
      </c>
      <c r="E44" s="836"/>
      <c r="F44" s="837">
        <f>'Az9'!D61</f>
        <v>0</v>
      </c>
      <c r="G44" s="837"/>
      <c r="H44" s="837"/>
      <c r="I44" s="837"/>
      <c r="J44" s="837"/>
      <c r="K44" s="837"/>
    </row>
    <row r="45" spans="2:11" ht="20.25" customHeight="1">
      <c r="B45" s="215" t="str">
        <f>'Az9'!A62</f>
        <v>Prodotto 9.3</v>
      </c>
      <c r="C45" s="216" t="s">
        <v>596</v>
      </c>
      <c r="D45" s="837">
        <f>'Az9'!B62</f>
        <v>0</v>
      </c>
      <c r="E45" s="837"/>
      <c r="F45" s="836">
        <f>'Az9'!D62</f>
        <v>0</v>
      </c>
      <c r="G45" s="836"/>
      <c r="H45" s="836"/>
      <c r="I45" s="836"/>
      <c r="J45" s="836"/>
      <c r="K45" s="836"/>
    </row>
    <row r="46" spans="2:11" ht="20.25" customHeight="1">
      <c r="B46" s="215" t="str">
        <f>'Az9'!A63</f>
        <v>Prodotto 9.4</v>
      </c>
      <c r="C46" s="216" t="s">
        <v>597</v>
      </c>
      <c r="D46" s="836">
        <f>'Az9'!B63</f>
        <v>0</v>
      </c>
      <c r="E46" s="836"/>
      <c r="F46" s="837">
        <f>'Az9'!D63</f>
        <v>0</v>
      </c>
      <c r="G46" s="837"/>
      <c r="H46" s="837"/>
      <c r="I46" s="837"/>
      <c r="J46" s="837"/>
      <c r="K46" s="837"/>
    </row>
    <row r="47" spans="2:11" ht="20.25" customHeight="1">
      <c r="B47" s="215" t="str">
        <f>'Az9'!A64</f>
        <v>Prodotto 9.5</v>
      </c>
      <c r="C47" s="216" t="s">
        <v>598</v>
      </c>
      <c r="D47" s="837">
        <f>'Az9'!B64</f>
        <v>0</v>
      </c>
      <c r="E47" s="837"/>
      <c r="F47" s="836">
        <f>'Az9'!D64</f>
        <v>0</v>
      </c>
      <c r="G47" s="836"/>
      <c r="H47" s="836"/>
      <c r="I47" s="836"/>
      <c r="J47" s="836"/>
      <c r="K47" s="836"/>
    </row>
    <row r="48" spans="2:11" ht="20.25" customHeight="1">
      <c r="B48" s="215" t="str">
        <f>'Az10'!A60</f>
        <v>Prodotto 10.1</v>
      </c>
      <c r="C48" s="216" t="s">
        <v>585</v>
      </c>
      <c r="D48" s="836">
        <f>'Az10'!B60</f>
        <v>0</v>
      </c>
      <c r="E48" s="836"/>
      <c r="F48" s="837">
        <f>'Az10'!D60</f>
        <v>0</v>
      </c>
      <c r="G48" s="837"/>
      <c r="H48" s="837"/>
      <c r="I48" s="837"/>
      <c r="J48" s="837"/>
      <c r="K48" s="837"/>
    </row>
    <row r="49" spans="2:11" ht="20.25" customHeight="1">
      <c r="B49" s="215" t="str">
        <f>'Az10'!A61</f>
        <v>Prodotto 10.2</v>
      </c>
      <c r="C49" s="216" t="s">
        <v>591</v>
      </c>
      <c r="D49" s="837">
        <f>'Az10'!B61</f>
        <v>0</v>
      </c>
      <c r="E49" s="837"/>
      <c r="F49" s="836">
        <f>'Az10'!D61</f>
        <v>0</v>
      </c>
      <c r="G49" s="836"/>
      <c r="H49" s="836"/>
      <c r="I49" s="836"/>
      <c r="J49" s="836"/>
      <c r="K49" s="836"/>
    </row>
    <row r="50" spans="2:11" ht="20.25" customHeight="1">
      <c r="B50" s="215" t="str">
        <f>'Az10'!A62</f>
        <v>Prodotto 10.3</v>
      </c>
      <c r="C50" s="216" t="s">
        <v>592</v>
      </c>
      <c r="D50" s="836">
        <f>'Az10'!B62</f>
        <v>0</v>
      </c>
      <c r="E50" s="836"/>
      <c r="F50" s="837">
        <f>'Az10'!D62</f>
        <v>0</v>
      </c>
      <c r="G50" s="837"/>
      <c r="H50" s="837"/>
      <c r="I50" s="837"/>
      <c r="J50" s="837"/>
      <c r="K50" s="837"/>
    </row>
    <row r="51" spans="2:11" ht="20.25" customHeight="1">
      <c r="B51" s="215" t="str">
        <f>'Az10'!A63</f>
        <v>Prodotto 10.4</v>
      </c>
      <c r="C51" s="216" t="s">
        <v>593</v>
      </c>
      <c r="D51" s="837">
        <f>'Az10'!B63</f>
        <v>0</v>
      </c>
      <c r="E51" s="837"/>
      <c r="F51" s="836">
        <f>'Az10'!D63</f>
        <v>0</v>
      </c>
      <c r="G51" s="836"/>
      <c r="H51" s="836"/>
      <c r="I51" s="836"/>
      <c r="J51" s="836"/>
      <c r="K51" s="836"/>
    </row>
    <row r="52" spans="2:11" ht="20.25" customHeight="1">
      <c r="B52" s="215" t="str">
        <f>'Az10'!A64</f>
        <v>Prodotto 10.5</v>
      </c>
      <c r="C52" s="216" t="s">
        <v>594</v>
      </c>
      <c r="D52" s="836">
        <f>'Az10'!B64</f>
        <v>0</v>
      </c>
      <c r="E52" s="836"/>
      <c r="F52" s="837">
        <f>'Az10'!D64</f>
        <v>0</v>
      </c>
      <c r="G52" s="837"/>
      <c r="H52" s="837"/>
      <c r="I52" s="837"/>
      <c r="J52" s="837"/>
      <c r="K52" s="837"/>
    </row>
    <row r="53" spans="2:11" ht="20.25" customHeight="1">
      <c r="B53" s="215" t="str">
        <f>'Az11'!A60</f>
        <v>Prodotto 11.1</v>
      </c>
      <c r="C53" s="216" t="s">
        <v>586</v>
      </c>
      <c r="D53" s="837">
        <f>'Az11'!B60</f>
        <v>0</v>
      </c>
      <c r="E53" s="837"/>
      <c r="F53" s="836">
        <f>'Az11'!D60</f>
        <v>0</v>
      </c>
      <c r="G53" s="836"/>
      <c r="H53" s="836"/>
      <c r="I53" s="836"/>
      <c r="J53" s="836"/>
      <c r="K53" s="836"/>
    </row>
    <row r="54" spans="2:11" ht="20.25" customHeight="1">
      <c r="B54" s="215" t="str">
        <f>'Az11'!A61</f>
        <v>Prodotto 11.2</v>
      </c>
      <c r="C54" s="216" t="s">
        <v>587</v>
      </c>
      <c r="D54" s="836">
        <f>'Az11'!B61</f>
        <v>0</v>
      </c>
      <c r="E54" s="836"/>
      <c r="F54" s="837">
        <f>'Az11'!D61</f>
        <v>0</v>
      </c>
      <c r="G54" s="837"/>
      <c r="H54" s="837"/>
      <c r="I54" s="837"/>
      <c r="J54" s="837"/>
      <c r="K54" s="837"/>
    </row>
    <row r="55" spans="2:11" ht="20.25" customHeight="1">
      <c r="B55" s="215" t="str">
        <f>'Az11'!A62</f>
        <v>Prodotto 11.3</v>
      </c>
      <c r="C55" s="216" t="s">
        <v>588</v>
      </c>
      <c r="D55" s="837">
        <f>'Az11'!B62</f>
        <v>0</v>
      </c>
      <c r="E55" s="837"/>
      <c r="F55" s="836">
        <f>'Az11'!D62</f>
        <v>0</v>
      </c>
      <c r="G55" s="836"/>
      <c r="H55" s="836"/>
      <c r="I55" s="836"/>
      <c r="J55" s="836"/>
      <c r="K55" s="836"/>
    </row>
    <row r="56" spans="2:11" ht="20.25" customHeight="1">
      <c r="B56" s="215" t="str">
        <f>'Az11'!A63</f>
        <v>Prodotto 11.4</v>
      </c>
      <c r="C56" s="216" t="s">
        <v>589</v>
      </c>
      <c r="D56" s="836">
        <f>'Az11'!B63</f>
        <v>0</v>
      </c>
      <c r="E56" s="836"/>
      <c r="F56" s="837">
        <f>'Az11'!D63</f>
        <v>0</v>
      </c>
      <c r="G56" s="837"/>
      <c r="H56" s="837"/>
      <c r="I56" s="837"/>
      <c r="J56" s="837"/>
      <c r="K56" s="837"/>
    </row>
    <row r="57" spans="2:11" ht="20.25" customHeight="1">
      <c r="B57" s="215" t="str">
        <f>'Az11'!A64</f>
        <v>Prodotto 11.5</v>
      </c>
      <c r="C57" s="216" t="s">
        <v>590</v>
      </c>
      <c r="D57" s="837">
        <f>'Az11'!B64</f>
        <v>0</v>
      </c>
      <c r="E57" s="837"/>
      <c r="F57" s="836">
        <f>'Az11'!D64</f>
        <v>0</v>
      </c>
      <c r="G57" s="836"/>
      <c r="H57" s="836"/>
      <c r="I57" s="836"/>
      <c r="J57" s="836"/>
      <c r="K57" s="836"/>
    </row>
    <row r="58" spans="2:11" ht="20.25" customHeight="1">
      <c r="B58" s="547" t="str">
        <f>'Az-AST'!A60</f>
        <v>Prodotto AST.1</v>
      </c>
      <c r="C58" s="548" t="s">
        <v>836</v>
      </c>
      <c r="D58" s="838">
        <f>'Az-AST'!B60</f>
        <v>0</v>
      </c>
      <c r="E58" s="838"/>
      <c r="F58" s="838">
        <f>'Az-AST'!D60</f>
        <v>0</v>
      </c>
      <c r="G58" s="838"/>
      <c r="H58" s="838"/>
      <c r="I58" s="838"/>
      <c r="J58" s="838"/>
      <c r="K58" s="838"/>
    </row>
    <row r="59" spans="2:11" ht="20.25" customHeight="1">
      <c r="B59" s="549" t="str">
        <f>'Az-AST'!A61</f>
        <v>Prodotto AST.2</v>
      </c>
      <c r="C59" s="550" t="s">
        <v>837</v>
      </c>
      <c r="D59" s="839">
        <f>'Az-AST'!B61</f>
        <v>0</v>
      </c>
      <c r="E59" s="839"/>
      <c r="F59" s="839">
        <f>'Az-AST'!D61</f>
        <v>0</v>
      </c>
      <c r="G59" s="839"/>
      <c r="H59" s="839"/>
      <c r="I59" s="839"/>
      <c r="J59" s="839"/>
      <c r="K59" s="839"/>
    </row>
    <row r="60" spans="2:11" ht="20.25" customHeight="1">
      <c r="B60" s="547" t="str">
        <f>'Az-AST'!A62</f>
        <v>Prodotto AST.3</v>
      </c>
      <c r="C60" s="548" t="s">
        <v>838</v>
      </c>
      <c r="D60" s="838">
        <f>'Az-AST'!B62</f>
        <v>0</v>
      </c>
      <c r="E60" s="838"/>
      <c r="F60" s="838">
        <f>'Az-AST'!D62</f>
        <v>0</v>
      </c>
      <c r="G60" s="838"/>
      <c r="H60" s="838"/>
      <c r="I60" s="838"/>
      <c r="J60" s="838"/>
      <c r="K60" s="838"/>
    </row>
    <row r="61" spans="2:11" ht="20.25" customHeight="1">
      <c r="B61" s="549" t="str">
        <f>'Az-AST'!A63</f>
        <v>Prodotto AST.4</v>
      </c>
      <c r="C61" s="550" t="s">
        <v>839</v>
      </c>
      <c r="D61" s="839">
        <f>'Az-AST'!B63</f>
        <v>0</v>
      </c>
      <c r="E61" s="839"/>
      <c r="F61" s="839">
        <f>'Az-AST'!D63</f>
        <v>0</v>
      </c>
      <c r="G61" s="839"/>
      <c r="H61" s="839"/>
      <c r="I61" s="839"/>
      <c r="J61" s="839"/>
      <c r="K61" s="839"/>
    </row>
    <row r="62" spans="2:11" ht="20.25" customHeight="1">
      <c r="B62" s="547" t="str">
        <f>'Az-AST'!A64</f>
        <v>Prodotto AST.5</v>
      </c>
      <c r="C62" s="548" t="s">
        <v>840</v>
      </c>
      <c r="D62" s="838">
        <f>'Az-AST'!B64</f>
        <v>0</v>
      </c>
      <c r="E62" s="838"/>
      <c r="F62" s="838">
        <f>'Az-AST'!D64</f>
        <v>0</v>
      </c>
      <c r="G62" s="838"/>
      <c r="H62" s="838"/>
      <c r="I62" s="838"/>
      <c r="J62" s="838"/>
      <c r="K62" s="838"/>
    </row>
    <row r="63" spans="2:11" ht="18.75" customHeight="1">
      <c r="B63" s="551" t="str">
        <f>'Az-PCP'!B149</f>
        <v>Prodotto PCP.1</v>
      </c>
      <c r="C63" s="553" t="s">
        <v>772</v>
      </c>
      <c r="D63" s="841">
        <f>'Az-PCP'!C149</f>
        <v>0</v>
      </c>
      <c r="E63" s="841"/>
      <c r="F63" s="841">
        <f>'Az-PCP'!E149</f>
        <v>0</v>
      </c>
      <c r="G63" s="841"/>
      <c r="H63" s="841"/>
      <c r="I63" s="841"/>
      <c r="J63" s="841"/>
      <c r="K63" s="841"/>
    </row>
    <row r="64" spans="2:11" ht="18.75" customHeight="1">
      <c r="B64" s="552" t="str">
        <f>'Az-PCP'!B150</f>
        <v>Prodotto PCP.2</v>
      </c>
      <c r="C64" s="554" t="s">
        <v>773</v>
      </c>
      <c r="D64" s="842">
        <f>'Az-PCP'!C150</f>
        <v>0</v>
      </c>
      <c r="E64" s="842"/>
      <c r="F64" s="842">
        <f>'Az-PCP'!E150</f>
        <v>0</v>
      </c>
      <c r="G64" s="842"/>
      <c r="H64" s="842"/>
      <c r="I64" s="842"/>
      <c r="J64" s="842"/>
      <c r="K64" s="842"/>
    </row>
    <row r="65" spans="2:11" ht="18.75" customHeight="1">
      <c r="B65" s="551" t="str">
        <f>'Az-PCP'!B151</f>
        <v>Prodotto PCP.3</v>
      </c>
      <c r="C65" s="553" t="s">
        <v>774</v>
      </c>
      <c r="D65" s="841">
        <f>'Az-PCP'!C151</f>
        <v>0</v>
      </c>
      <c r="E65" s="841"/>
      <c r="F65" s="841">
        <f>'Az-PCP'!E151</f>
        <v>0</v>
      </c>
      <c r="G65" s="841"/>
      <c r="H65" s="841"/>
      <c r="I65" s="841"/>
      <c r="J65" s="841"/>
      <c r="K65" s="841"/>
    </row>
    <row r="66" spans="2:11" ht="18.75" customHeight="1">
      <c r="B66" s="552" t="str">
        <f>'Az-PCP'!B152</f>
        <v>Prodotto PCP.4</v>
      </c>
      <c r="C66" s="554" t="s">
        <v>775</v>
      </c>
      <c r="D66" s="842">
        <f>'Az-PCP'!C152</f>
        <v>0</v>
      </c>
      <c r="E66" s="842"/>
      <c r="F66" s="842">
        <f>'Az-PCP'!E152</f>
        <v>0</v>
      </c>
      <c r="G66" s="842"/>
      <c r="H66" s="842"/>
      <c r="I66" s="842"/>
      <c r="J66" s="842"/>
      <c r="K66" s="842"/>
    </row>
    <row r="67" spans="2:11" ht="18.75" customHeight="1">
      <c r="B67" s="551" t="str">
        <f>'Az-PCP'!B153</f>
        <v>Prodotto PCP.5</v>
      </c>
      <c r="C67" s="553" t="s">
        <v>776</v>
      </c>
      <c r="D67" s="841">
        <f>'Az-PCP'!C153</f>
        <v>0</v>
      </c>
      <c r="E67" s="841"/>
      <c r="F67" s="841">
        <f>'Az-PCP'!E153</f>
        <v>0</v>
      </c>
      <c r="G67" s="841"/>
      <c r="H67" s="841"/>
      <c r="I67" s="841"/>
      <c r="J67" s="841"/>
      <c r="K67" s="841"/>
    </row>
  </sheetData>
  <sheetProtection/>
  <mergeCells count="132">
    <mergeCell ref="F63:K63"/>
    <mergeCell ref="F65:K65"/>
    <mergeCell ref="F64:K64"/>
    <mergeCell ref="F66:K66"/>
    <mergeCell ref="F67:K67"/>
    <mergeCell ref="D67:E67"/>
    <mergeCell ref="D65:E65"/>
    <mergeCell ref="D63:E63"/>
    <mergeCell ref="D64:E64"/>
    <mergeCell ref="D66:E66"/>
    <mergeCell ref="D2:E2"/>
    <mergeCell ref="F2:K2"/>
    <mergeCell ref="F4:K4"/>
    <mergeCell ref="F5:K5"/>
    <mergeCell ref="F10:K10"/>
    <mergeCell ref="F11:K11"/>
    <mergeCell ref="D10:E10"/>
    <mergeCell ref="D11:E11"/>
    <mergeCell ref="F3:K3"/>
    <mergeCell ref="D3:E3"/>
    <mergeCell ref="F22:K22"/>
    <mergeCell ref="D19:E19"/>
    <mergeCell ref="F19:K19"/>
    <mergeCell ref="D21:E21"/>
    <mergeCell ref="F21:K21"/>
    <mergeCell ref="F23:K23"/>
    <mergeCell ref="D22:E22"/>
    <mergeCell ref="D23:E23"/>
    <mergeCell ref="F20:K20"/>
    <mergeCell ref="D20:E20"/>
    <mergeCell ref="D60:E60"/>
    <mergeCell ref="F60:K60"/>
    <mergeCell ref="D61:E61"/>
    <mergeCell ref="F61:K61"/>
    <mergeCell ref="D62:E62"/>
    <mergeCell ref="F62:K62"/>
    <mergeCell ref="D56:E56"/>
    <mergeCell ref="F56:K56"/>
    <mergeCell ref="D57:E57"/>
    <mergeCell ref="F57:K57"/>
    <mergeCell ref="D58:E58"/>
    <mergeCell ref="D59:E59"/>
    <mergeCell ref="F58:K58"/>
    <mergeCell ref="F59:K59"/>
    <mergeCell ref="D52:E52"/>
    <mergeCell ref="D53:E53"/>
    <mergeCell ref="D54:E54"/>
    <mergeCell ref="F54:K54"/>
    <mergeCell ref="D55:E55"/>
    <mergeCell ref="F55:K55"/>
    <mergeCell ref="F52:K52"/>
    <mergeCell ref="F53:K53"/>
    <mergeCell ref="D49:E49"/>
    <mergeCell ref="F49:K49"/>
    <mergeCell ref="D50:E50"/>
    <mergeCell ref="F50:K50"/>
    <mergeCell ref="D51:E51"/>
    <mergeCell ref="F51:K51"/>
    <mergeCell ref="D45:E45"/>
    <mergeCell ref="F45:K45"/>
    <mergeCell ref="D46:E46"/>
    <mergeCell ref="D47:E47"/>
    <mergeCell ref="D48:E48"/>
    <mergeCell ref="F48:K48"/>
    <mergeCell ref="F46:K46"/>
    <mergeCell ref="F47:K47"/>
    <mergeCell ref="D42:E42"/>
    <mergeCell ref="F42:K42"/>
    <mergeCell ref="D43:E43"/>
    <mergeCell ref="F43:K43"/>
    <mergeCell ref="D44:E44"/>
    <mergeCell ref="F44:K44"/>
    <mergeCell ref="D38:E38"/>
    <mergeCell ref="F38:K38"/>
    <mergeCell ref="D39:E39"/>
    <mergeCell ref="F39:K39"/>
    <mergeCell ref="D40:E40"/>
    <mergeCell ref="D41:E41"/>
    <mergeCell ref="F40:K40"/>
    <mergeCell ref="F41:K41"/>
    <mergeCell ref="D34:E34"/>
    <mergeCell ref="D35:E35"/>
    <mergeCell ref="D36:E36"/>
    <mergeCell ref="F36:K36"/>
    <mergeCell ref="D37:E37"/>
    <mergeCell ref="F37:K37"/>
    <mergeCell ref="F34:K34"/>
    <mergeCell ref="F35:K35"/>
    <mergeCell ref="D31:E31"/>
    <mergeCell ref="F31:K31"/>
    <mergeCell ref="D32:E32"/>
    <mergeCell ref="F32:K32"/>
    <mergeCell ref="D33:E33"/>
    <mergeCell ref="F33:K33"/>
    <mergeCell ref="D27:E27"/>
    <mergeCell ref="F27:K27"/>
    <mergeCell ref="D28:E28"/>
    <mergeCell ref="D29:E29"/>
    <mergeCell ref="D30:E30"/>
    <mergeCell ref="F30:K30"/>
    <mergeCell ref="F28:K28"/>
    <mergeCell ref="F29:K29"/>
    <mergeCell ref="D24:E24"/>
    <mergeCell ref="F24:K24"/>
    <mergeCell ref="D25:E25"/>
    <mergeCell ref="F25:K25"/>
    <mergeCell ref="D26:E26"/>
    <mergeCell ref="F26:K26"/>
    <mergeCell ref="D14:E14"/>
    <mergeCell ref="F14:K14"/>
    <mergeCell ref="D15:E15"/>
    <mergeCell ref="D16:E16"/>
    <mergeCell ref="D17:E17"/>
    <mergeCell ref="D18:E18"/>
    <mergeCell ref="F18:K18"/>
    <mergeCell ref="F17:K17"/>
    <mergeCell ref="F16:K16"/>
    <mergeCell ref="F15:K15"/>
    <mergeCell ref="D13:E13"/>
    <mergeCell ref="F13:K13"/>
    <mergeCell ref="F6:K6"/>
    <mergeCell ref="D7:E7"/>
    <mergeCell ref="D8:E8"/>
    <mergeCell ref="F8:K8"/>
    <mergeCell ref="D9:E9"/>
    <mergeCell ref="F9:K9"/>
    <mergeCell ref="D4:E4"/>
    <mergeCell ref="D6:E6"/>
    <mergeCell ref="F7:K7"/>
    <mergeCell ref="D5:E5"/>
    <mergeCell ref="D12:E12"/>
    <mergeCell ref="F12:K12"/>
  </mergeCells>
  <dataValidations count="1">
    <dataValidation allowBlank="1" showInputMessage="1" showErrorMessage="1" prompt="Unità di prodotto che si intendono realizzare a progetto." sqref="D2:E2"/>
  </dataValidations>
  <printOptions/>
  <pageMargins left="0.7086614173228347" right="0.7086614173228347" top="1.141732283464567" bottom="0.35433070866141736" header="0.31496062992125984" footer="0.11811023622047245"/>
  <pageSetup horizontalDpi="600" verticalDpi="600" orientation="portrait" paperSize="9" r:id="rId1"/>
  <headerFooter>
    <oddHeader>&amp;CGAL RIVIERA DEI FIORI
PROETTO 3.1.1.
“Progetto di Cooperazione - Interventi finalizzati a garantire i servizi essenziali alla popolazione rurale e sostegno all’agricoltura sociale”
&amp;"-,Grassetto"ELENCO PRODOTTI PROGETTUALI</oddHeader>
    <oddFooter>&amp;C&amp;P/&amp;N</oddFooter>
  </headerFooter>
</worksheet>
</file>

<file path=xl/worksheets/sheet19.xml><?xml version="1.0" encoding="utf-8"?>
<worksheet xmlns="http://schemas.openxmlformats.org/spreadsheetml/2006/main" xmlns:r="http://schemas.openxmlformats.org/officeDocument/2006/relationships">
  <sheetPr codeName="Foglio28"/>
  <dimension ref="A1:P229"/>
  <sheetViews>
    <sheetView zoomScalePageLayoutView="0" workbookViewId="0" topLeftCell="A73">
      <selection activeCell="M47" sqref="M47"/>
    </sheetView>
  </sheetViews>
  <sheetFormatPr defaultColWidth="9.140625" defaultRowHeight="12.75" customHeight="1"/>
  <cols>
    <col min="1" max="1" width="2.421875" style="0" customWidth="1"/>
    <col min="2" max="2" width="1.421875" style="0" customWidth="1"/>
    <col min="16" max="16" width="60.140625" style="0" customWidth="1"/>
  </cols>
  <sheetData>
    <row r="1" spans="3:13" s="26" customFormat="1" ht="22.5" customHeight="1">
      <c r="C1" s="52"/>
      <c r="D1" s="857" t="s">
        <v>712</v>
      </c>
      <c r="E1" s="857"/>
      <c r="F1" s="857"/>
      <c r="G1" s="858"/>
      <c r="H1" s="587" t="s">
        <v>26</v>
      </c>
      <c r="I1" s="587"/>
      <c r="J1" s="594" t="s">
        <v>9</v>
      </c>
      <c r="K1" s="594"/>
      <c r="L1" s="34"/>
      <c r="M1" s="35"/>
    </row>
    <row r="2" spans="3:11" ht="4.5" customHeight="1">
      <c r="C2" s="271"/>
      <c r="D2" s="272"/>
      <c r="E2" s="272"/>
      <c r="F2" s="272"/>
      <c r="G2" s="273"/>
      <c r="H2" s="274"/>
      <c r="I2" s="274"/>
      <c r="J2" s="275"/>
      <c r="K2" s="275"/>
    </row>
    <row r="3" spans="3:16" ht="13.5" customHeight="1">
      <c r="C3" s="859" t="s">
        <v>713</v>
      </c>
      <c r="D3" s="859"/>
      <c r="E3" s="859"/>
      <c r="F3" s="859"/>
      <c r="G3" s="859"/>
      <c r="H3" s="859"/>
      <c r="I3" s="859"/>
      <c r="J3" s="859"/>
      <c r="K3" s="859"/>
      <c r="P3" s="300"/>
    </row>
    <row r="4" spans="3:16" ht="4.5" customHeight="1" thickBot="1">
      <c r="C4" s="303"/>
      <c r="D4" s="303"/>
      <c r="E4" s="303"/>
      <c r="F4" s="303"/>
      <c r="G4" s="303"/>
      <c r="H4" s="303"/>
      <c r="I4" s="303"/>
      <c r="J4" s="303"/>
      <c r="K4" s="303"/>
      <c r="P4" s="300"/>
    </row>
    <row r="5" spans="3:16" ht="24" customHeight="1" thickBot="1">
      <c r="C5" s="861" t="s">
        <v>614</v>
      </c>
      <c r="D5" s="861"/>
      <c r="E5" s="562"/>
      <c r="F5" s="862" t="s">
        <v>615</v>
      </c>
      <c r="G5" s="863"/>
      <c r="H5" s="563"/>
      <c r="I5" s="864" t="s">
        <v>859</v>
      </c>
      <c r="J5" s="865"/>
      <c r="K5" s="564"/>
      <c r="P5" s="300"/>
    </row>
    <row r="6" spans="3:16" ht="4.5" customHeight="1">
      <c r="C6" s="271"/>
      <c r="D6" s="272"/>
      <c r="E6" s="272"/>
      <c r="F6" s="272"/>
      <c r="G6" s="273"/>
      <c r="H6" s="274"/>
      <c r="I6" s="274"/>
      <c r="J6" s="275"/>
      <c r="K6" s="275"/>
      <c r="P6" s="300"/>
    </row>
    <row r="7" spans="3:16" s="10" customFormat="1" ht="12.75" customHeight="1">
      <c r="C7" s="302"/>
      <c r="D7" s="302"/>
      <c r="E7" s="302"/>
      <c r="F7" s="273"/>
      <c r="G7" s="273"/>
      <c r="H7" s="304"/>
      <c r="I7" s="304"/>
      <c r="J7" s="304"/>
      <c r="K7" s="275"/>
      <c r="P7" s="305"/>
    </row>
    <row r="8" spans="3:16" ht="24" customHeight="1">
      <c r="C8" s="860" t="s">
        <v>714</v>
      </c>
      <c r="D8" s="860"/>
      <c r="E8" s="860"/>
      <c r="F8" s="860"/>
      <c r="G8" s="860"/>
      <c r="H8" s="860"/>
      <c r="I8" s="860"/>
      <c r="J8" s="860"/>
      <c r="K8" s="860"/>
      <c r="P8" s="301"/>
    </row>
    <row r="9" spans="3:16" s="10" customFormat="1" ht="6" customHeight="1">
      <c r="C9" s="309"/>
      <c r="D9" s="309"/>
      <c r="E9" s="309"/>
      <c r="F9" s="309"/>
      <c r="G9" s="309"/>
      <c r="H9" s="309"/>
      <c r="I9" s="309"/>
      <c r="J9" s="309"/>
      <c r="K9" s="309"/>
      <c r="P9" s="310"/>
    </row>
    <row r="10" spans="1:11" ht="17.25" customHeight="1">
      <c r="A10" s="854"/>
      <c r="B10" s="843"/>
      <c r="C10" s="855" t="s">
        <v>715</v>
      </c>
      <c r="D10" s="855"/>
      <c r="E10" s="855"/>
      <c r="F10" s="311">
        <v>1</v>
      </c>
      <c r="G10" s="306"/>
      <c r="H10" s="856" t="s">
        <v>338</v>
      </c>
      <c r="I10" s="856"/>
      <c r="J10" s="275"/>
      <c r="K10" s="275"/>
    </row>
    <row r="11" spans="1:11" ht="6" customHeight="1">
      <c r="A11" s="854"/>
      <c r="B11" s="843"/>
      <c r="C11" s="271"/>
      <c r="D11" s="272"/>
      <c r="E11" s="272"/>
      <c r="F11" s="272"/>
      <c r="G11" s="273"/>
      <c r="H11" s="274"/>
      <c r="I11" s="274"/>
      <c r="J11" s="275"/>
      <c r="K11" s="275"/>
    </row>
    <row r="12" spans="1:2" ht="5.25" customHeight="1">
      <c r="A12" s="854"/>
      <c r="B12" s="843"/>
    </row>
    <row r="13" spans="1:11" ht="12.75" customHeight="1">
      <c r="A13" s="854"/>
      <c r="B13" s="843"/>
      <c r="C13" s="849" t="s">
        <v>719</v>
      </c>
      <c r="D13" s="849"/>
      <c r="E13" s="849"/>
      <c r="F13" s="849"/>
      <c r="G13" s="849"/>
      <c r="H13" s="849"/>
      <c r="I13" s="850"/>
      <c r="J13" s="602" t="str">
        <f>LEN(SUBSTITUTE(C14," ",""))&amp;" caratteri / 400"</f>
        <v>0 caratteri / 400</v>
      </c>
      <c r="K13" s="602"/>
    </row>
    <row r="14" spans="1:11" ht="12.75" customHeight="1">
      <c r="A14" s="854"/>
      <c r="B14" s="843"/>
      <c r="C14" s="848"/>
      <c r="D14" s="848"/>
      <c r="E14" s="848"/>
      <c r="F14" s="848"/>
      <c r="G14" s="848"/>
      <c r="H14" s="848"/>
      <c r="I14" s="848"/>
      <c r="J14" s="848"/>
      <c r="K14" s="848"/>
    </row>
    <row r="15" spans="1:11" ht="12.75" customHeight="1">
      <c r="A15" s="854"/>
      <c r="B15" s="843"/>
      <c r="C15" s="848"/>
      <c r="D15" s="848"/>
      <c r="E15" s="848"/>
      <c r="F15" s="848"/>
      <c r="G15" s="848"/>
      <c r="H15" s="848"/>
      <c r="I15" s="848"/>
      <c r="J15" s="848"/>
      <c r="K15" s="848"/>
    </row>
    <row r="16" spans="1:11" ht="12.75" customHeight="1">
      <c r="A16" s="854"/>
      <c r="B16" s="843"/>
      <c r="C16" s="848"/>
      <c r="D16" s="848"/>
      <c r="E16" s="848"/>
      <c r="F16" s="848"/>
      <c r="G16" s="848"/>
      <c r="H16" s="848"/>
      <c r="I16" s="848"/>
      <c r="J16" s="848"/>
      <c r="K16" s="848"/>
    </row>
    <row r="17" spans="1:11" ht="12.75" customHeight="1">
      <c r="A17" s="854"/>
      <c r="B17" s="843"/>
      <c r="C17" s="848"/>
      <c r="D17" s="848"/>
      <c r="E17" s="848"/>
      <c r="F17" s="848"/>
      <c r="G17" s="848"/>
      <c r="H17" s="848"/>
      <c r="I17" s="848"/>
      <c r="J17" s="848"/>
      <c r="K17" s="848"/>
    </row>
    <row r="18" spans="1:11" ht="12.75" customHeight="1">
      <c r="A18" s="854"/>
      <c r="B18" s="843"/>
      <c r="C18" s="848"/>
      <c r="D18" s="848"/>
      <c r="E18" s="848"/>
      <c r="F18" s="848"/>
      <c r="G18" s="848"/>
      <c r="H18" s="848"/>
      <c r="I18" s="848"/>
      <c r="J18" s="848"/>
      <c r="K18" s="848"/>
    </row>
    <row r="19" spans="1:11" ht="12.75" customHeight="1">
      <c r="A19" s="854"/>
      <c r="B19" s="843"/>
      <c r="C19" s="848"/>
      <c r="D19" s="848"/>
      <c r="E19" s="848"/>
      <c r="F19" s="848"/>
      <c r="G19" s="848"/>
      <c r="H19" s="848"/>
      <c r="I19" s="848"/>
      <c r="J19" s="848"/>
      <c r="K19" s="848"/>
    </row>
    <row r="20" spans="1:2" ht="6" customHeight="1">
      <c r="A20" s="854"/>
      <c r="B20" s="843"/>
    </row>
    <row r="21" spans="1:11" ht="12.75" customHeight="1">
      <c r="A21" s="854"/>
      <c r="B21" s="843"/>
      <c r="C21" s="849" t="s">
        <v>720</v>
      </c>
      <c r="D21" s="849"/>
      <c r="E21" s="849"/>
      <c r="F21" s="849"/>
      <c r="G21" s="849"/>
      <c r="H21" s="849"/>
      <c r="I21" s="849"/>
      <c r="J21" s="602" t="str">
        <f>LEN(SUBSTITUTE(C22," ",""))&amp;" caratteri / 400"</f>
        <v>0 caratteri / 400</v>
      </c>
      <c r="K21" s="602"/>
    </row>
    <row r="22" spans="1:11" ht="12.75" customHeight="1">
      <c r="A22" s="854"/>
      <c r="B22" s="843"/>
      <c r="C22" s="848"/>
      <c r="D22" s="848"/>
      <c r="E22" s="848"/>
      <c r="F22" s="848"/>
      <c r="G22" s="848"/>
      <c r="H22" s="848"/>
      <c r="I22" s="848"/>
      <c r="J22" s="848"/>
      <c r="K22" s="848"/>
    </row>
    <row r="23" spans="1:11" ht="12.75" customHeight="1">
      <c r="A23" s="854"/>
      <c r="B23" s="843"/>
      <c r="C23" s="848"/>
      <c r="D23" s="848"/>
      <c r="E23" s="848"/>
      <c r="F23" s="848"/>
      <c r="G23" s="848"/>
      <c r="H23" s="848"/>
      <c r="I23" s="848"/>
      <c r="J23" s="848"/>
      <c r="K23" s="848"/>
    </row>
    <row r="24" spans="1:11" ht="12.75" customHeight="1">
      <c r="A24" s="854"/>
      <c r="B24" s="843"/>
      <c r="C24" s="848"/>
      <c r="D24" s="848"/>
      <c r="E24" s="848"/>
      <c r="F24" s="848"/>
      <c r="G24" s="848"/>
      <c r="H24" s="848"/>
      <c r="I24" s="848"/>
      <c r="J24" s="848"/>
      <c r="K24" s="848"/>
    </row>
    <row r="25" spans="1:11" ht="12.75" customHeight="1">
      <c r="A25" s="854"/>
      <c r="B25" s="843"/>
      <c r="C25" s="848"/>
      <c r="D25" s="848"/>
      <c r="E25" s="848"/>
      <c r="F25" s="848"/>
      <c r="G25" s="848"/>
      <c r="H25" s="848"/>
      <c r="I25" s="848"/>
      <c r="J25" s="848"/>
      <c r="K25" s="848"/>
    </row>
    <row r="26" spans="1:11" ht="12.75" customHeight="1">
      <c r="A26" s="854"/>
      <c r="B26" s="843"/>
      <c r="C26" s="848"/>
      <c r="D26" s="848"/>
      <c r="E26" s="848"/>
      <c r="F26" s="848"/>
      <c r="G26" s="848"/>
      <c r="H26" s="848"/>
      <c r="I26" s="848"/>
      <c r="J26" s="848"/>
      <c r="K26" s="848"/>
    </row>
    <row r="27" spans="1:11" ht="12.75" customHeight="1">
      <c r="A27" s="854"/>
      <c r="B27" s="843"/>
      <c r="C27" s="848"/>
      <c r="D27" s="848"/>
      <c r="E27" s="848"/>
      <c r="F27" s="848"/>
      <c r="G27" s="848"/>
      <c r="H27" s="848"/>
      <c r="I27" s="848"/>
      <c r="J27" s="848"/>
      <c r="K27" s="848"/>
    </row>
    <row r="28" spans="1:2" ht="5.25" customHeight="1">
      <c r="A28" s="854"/>
      <c r="B28" s="843"/>
    </row>
    <row r="29" spans="1:11" ht="12.75" customHeight="1">
      <c r="A29" s="854"/>
      <c r="B29" s="843"/>
      <c r="C29" s="849" t="s">
        <v>721</v>
      </c>
      <c r="D29" s="849"/>
      <c r="E29" s="849"/>
      <c r="F29" s="849"/>
      <c r="G29" s="849"/>
      <c r="H29" s="849"/>
      <c r="I29" s="850"/>
      <c r="J29" s="602" t="str">
        <f>LEN(SUBSTITUTE(C30," ",""))&amp;" caratteri / 400"</f>
        <v>0 caratteri / 400</v>
      </c>
      <c r="K29" s="602"/>
    </row>
    <row r="30" spans="1:11" ht="12.75" customHeight="1">
      <c r="A30" s="854"/>
      <c r="B30" s="843"/>
      <c r="C30" s="848"/>
      <c r="D30" s="848"/>
      <c r="E30" s="848"/>
      <c r="F30" s="848"/>
      <c r="G30" s="848"/>
      <c r="H30" s="848"/>
      <c r="I30" s="848"/>
      <c r="J30" s="848"/>
      <c r="K30" s="848"/>
    </row>
    <row r="31" spans="1:11" ht="12.75" customHeight="1">
      <c r="A31" s="854"/>
      <c r="B31" s="843"/>
      <c r="C31" s="848"/>
      <c r="D31" s="848"/>
      <c r="E31" s="848"/>
      <c r="F31" s="848"/>
      <c r="G31" s="848"/>
      <c r="H31" s="848"/>
      <c r="I31" s="848"/>
      <c r="J31" s="848"/>
      <c r="K31" s="848"/>
    </row>
    <row r="32" spans="1:11" ht="12.75" customHeight="1">
      <c r="A32" s="854"/>
      <c r="B32" s="843"/>
      <c r="C32" s="848"/>
      <c r="D32" s="848"/>
      <c r="E32" s="848"/>
      <c r="F32" s="848"/>
      <c r="G32" s="848"/>
      <c r="H32" s="848"/>
      <c r="I32" s="848"/>
      <c r="J32" s="848"/>
      <c r="K32" s="848"/>
    </row>
    <row r="33" spans="1:11" ht="12.75" customHeight="1">
      <c r="A33" s="854"/>
      <c r="B33" s="843"/>
      <c r="C33" s="848"/>
      <c r="D33" s="848"/>
      <c r="E33" s="848"/>
      <c r="F33" s="848"/>
      <c r="G33" s="848"/>
      <c r="H33" s="848"/>
      <c r="I33" s="848"/>
      <c r="J33" s="848"/>
      <c r="K33" s="848"/>
    </row>
    <row r="34" spans="1:11" ht="12.75" customHeight="1">
      <c r="A34" s="854"/>
      <c r="B34" s="843"/>
      <c r="C34" s="848"/>
      <c r="D34" s="848"/>
      <c r="E34" s="848"/>
      <c r="F34" s="848"/>
      <c r="G34" s="848"/>
      <c r="H34" s="848"/>
      <c r="I34" s="848"/>
      <c r="J34" s="848"/>
      <c r="K34" s="848"/>
    </row>
    <row r="35" spans="1:11" ht="12.75" customHeight="1">
      <c r="A35" s="854"/>
      <c r="B35" s="843"/>
      <c r="C35" s="848"/>
      <c r="D35" s="848"/>
      <c r="E35" s="848"/>
      <c r="F35" s="848"/>
      <c r="G35" s="848"/>
      <c r="H35" s="848"/>
      <c r="I35" s="848"/>
      <c r="J35" s="848"/>
      <c r="K35" s="848"/>
    </row>
    <row r="36" ht="8.25" customHeight="1">
      <c r="A36" s="854"/>
    </row>
    <row r="37" spans="1:11" s="60" customFormat="1" ht="27" customHeight="1">
      <c r="A37" s="854"/>
      <c r="C37" s="851" t="s">
        <v>722</v>
      </c>
      <c r="D37" s="851"/>
      <c r="E37" s="851"/>
      <c r="F37" s="236"/>
      <c r="G37" s="852" t="s">
        <v>723</v>
      </c>
      <c r="H37" s="852"/>
      <c r="I37" s="852"/>
      <c r="J37" s="852"/>
      <c r="K37" s="236"/>
    </row>
    <row r="38" ht="7.5" customHeight="1">
      <c r="A38" s="312"/>
    </row>
    <row r="39" spans="1:11" ht="12.75" customHeight="1">
      <c r="A39" s="312"/>
      <c r="C39" s="853" t="s">
        <v>724</v>
      </c>
      <c r="D39" s="853"/>
      <c r="E39" s="853"/>
      <c r="F39" s="853"/>
      <c r="G39" s="853"/>
      <c r="H39" s="853"/>
      <c r="I39" s="853"/>
      <c r="J39" s="853"/>
      <c r="K39" s="853"/>
    </row>
    <row r="40" ht="6" customHeight="1">
      <c r="A40" s="312"/>
    </row>
    <row r="41" spans="1:11" ht="12.75" customHeight="1">
      <c r="A41" s="312"/>
      <c r="C41" s="847" t="s">
        <v>725</v>
      </c>
      <c r="D41" s="847"/>
      <c r="E41" s="847"/>
      <c r="F41" s="847"/>
      <c r="G41" s="847"/>
      <c r="H41" s="847"/>
      <c r="I41" s="848" t="s">
        <v>726</v>
      </c>
      <c r="J41" s="848"/>
      <c r="K41" s="848"/>
    </row>
    <row r="42" spans="1:11" ht="12.75" customHeight="1">
      <c r="A42" s="312"/>
      <c r="C42" s="843"/>
      <c r="D42" s="843"/>
      <c r="E42" s="843"/>
      <c r="F42" s="843"/>
      <c r="G42" s="843"/>
      <c r="H42" s="843"/>
      <c r="I42" s="844">
        <v>0</v>
      </c>
      <c r="J42" s="844"/>
      <c r="K42" s="844"/>
    </row>
    <row r="43" spans="1:11" ht="12.75" customHeight="1">
      <c r="A43" s="312"/>
      <c r="C43" s="843"/>
      <c r="D43" s="843"/>
      <c r="E43" s="843"/>
      <c r="F43" s="843"/>
      <c r="G43" s="843"/>
      <c r="H43" s="843"/>
      <c r="I43" s="844">
        <v>0</v>
      </c>
      <c r="J43" s="844"/>
      <c r="K43" s="844"/>
    </row>
    <row r="44" spans="1:11" ht="12.75" customHeight="1">
      <c r="A44" s="312"/>
      <c r="C44" s="843"/>
      <c r="D44" s="843"/>
      <c r="E44" s="843"/>
      <c r="F44" s="843"/>
      <c r="G44" s="843"/>
      <c r="H44" s="843"/>
      <c r="I44" s="844">
        <v>0</v>
      </c>
      <c r="J44" s="844"/>
      <c r="K44" s="844"/>
    </row>
    <row r="45" spans="1:11" ht="12.75" customHeight="1">
      <c r="A45" s="312"/>
      <c r="C45" s="843"/>
      <c r="D45" s="843"/>
      <c r="E45" s="843"/>
      <c r="F45" s="843"/>
      <c r="G45" s="843"/>
      <c r="H45" s="843"/>
      <c r="I45" s="844">
        <v>0</v>
      </c>
      <c r="J45" s="844"/>
      <c r="K45" s="844"/>
    </row>
    <row r="46" spans="1:11" ht="12.75" customHeight="1">
      <c r="A46" s="312"/>
      <c r="C46" s="843"/>
      <c r="D46" s="843"/>
      <c r="E46" s="843"/>
      <c r="F46" s="843"/>
      <c r="G46" s="843"/>
      <c r="H46" s="843"/>
      <c r="I46" s="844">
        <v>0</v>
      </c>
      <c r="J46" s="844"/>
      <c r="K46" s="844"/>
    </row>
    <row r="47" spans="1:11" ht="12.75" customHeight="1">
      <c r="A47" s="312"/>
      <c r="C47" s="843"/>
      <c r="D47" s="843"/>
      <c r="E47" s="843"/>
      <c r="F47" s="843"/>
      <c r="G47" s="843"/>
      <c r="H47" s="843"/>
      <c r="I47" s="844">
        <v>0</v>
      </c>
      <c r="J47" s="844"/>
      <c r="K47" s="844"/>
    </row>
    <row r="48" spans="1:11" ht="12.75" customHeight="1">
      <c r="A48" s="312"/>
      <c r="C48" s="843"/>
      <c r="D48" s="843"/>
      <c r="E48" s="843"/>
      <c r="F48" s="843"/>
      <c r="G48" s="843"/>
      <c r="H48" s="843"/>
      <c r="I48" s="844">
        <v>0</v>
      </c>
      <c r="J48" s="844"/>
      <c r="K48" s="844"/>
    </row>
    <row r="49" spans="1:11" ht="12.75" customHeight="1">
      <c r="A49" s="312"/>
      <c r="C49" s="843"/>
      <c r="D49" s="843"/>
      <c r="E49" s="843"/>
      <c r="F49" s="843"/>
      <c r="G49" s="843"/>
      <c r="H49" s="843"/>
      <c r="I49" s="844">
        <v>0</v>
      </c>
      <c r="J49" s="844"/>
      <c r="K49" s="844"/>
    </row>
    <row r="50" spans="1:11" ht="12.75" customHeight="1">
      <c r="A50" s="312"/>
      <c r="C50" s="843"/>
      <c r="D50" s="843"/>
      <c r="E50" s="843"/>
      <c r="F50" s="843"/>
      <c r="G50" s="843"/>
      <c r="H50" s="843"/>
      <c r="I50" s="844">
        <v>0</v>
      </c>
      <c r="J50" s="844"/>
      <c r="K50" s="844"/>
    </row>
    <row r="51" spans="1:11" s="313" customFormat="1" ht="21" customHeight="1">
      <c r="A51" s="314"/>
      <c r="C51" s="845" t="s">
        <v>727</v>
      </c>
      <c r="D51" s="845"/>
      <c r="E51" s="845"/>
      <c r="F51" s="845"/>
      <c r="G51" s="845"/>
      <c r="H51" s="845"/>
      <c r="I51" s="846">
        <f>SUM(I42:K50)</f>
        <v>0</v>
      </c>
      <c r="J51" s="846"/>
      <c r="K51" s="846"/>
    </row>
    <row r="55" spans="1:11" ht="17.25" customHeight="1">
      <c r="A55" s="854"/>
      <c r="B55" s="843"/>
      <c r="C55" s="855" t="s">
        <v>715</v>
      </c>
      <c r="D55" s="855"/>
      <c r="E55" s="855"/>
      <c r="F55" s="311">
        <v>2</v>
      </c>
      <c r="G55" s="306"/>
      <c r="H55" s="856" t="s">
        <v>338</v>
      </c>
      <c r="I55" s="856"/>
      <c r="J55" s="275"/>
      <c r="K55" s="275"/>
    </row>
    <row r="56" spans="1:11" ht="6" customHeight="1">
      <c r="A56" s="854"/>
      <c r="B56" s="843"/>
      <c r="C56" s="271"/>
      <c r="D56" s="272"/>
      <c r="E56" s="272"/>
      <c r="F56" s="272"/>
      <c r="G56" s="273"/>
      <c r="H56" s="274"/>
      <c r="I56" s="274"/>
      <c r="J56" s="275"/>
      <c r="K56" s="275"/>
    </row>
    <row r="57" spans="1:2" ht="5.25" customHeight="1">
      <c r="A57" s="854"/>
      <c r="B57" s="843"/>
    </row>
    <row r="58" spans="1:11" ht="12.75" customHeight="1">
      <c r="A58" s="854"/>
      <c r="B58" s="843"/>
      <c r="C58" s="849" t="s">
        <v>719</v>
      </c>
      <c r="D58" s="849"/>
      <c r="E58" s="849"/>
      <c r="F58" s="849"/>
      <c r="G58" s="849"/>
      <c r="H58" s="849"/>
      <c r="I58" s="850"/>
      <c r="J58" s="602" t="str">
        <f>LEN(SUBSTITUTE(C59," ",""))&amp;" caratteri / 400"</f>
        <v>0 caratteri / 400</v>
      </c>
      <c r="K58" s="602"/>
    </row>
    <row r="59" spans="1:11" ht="12.75" customHeight="1">
      <c r="A59" s="854"/>
      <c r="B59" s="843"/>
      <c r="C59" s="848"/>
      <c r="D59" s="848"/>
      <c r="E59" s="848"/>
      <c r="F59" s="848"/>
      <c r="G59" s="848"/>
      <c r="H59" s="848"/>
      <c r="I59" s="848"/>
      <c r="J59" s="848"/>
      <c r="K59" s="848"/>
    </row>
    <row r="60" spans="1:11" ht="12.75" customHeight="1">
      <c r="A60" s="854"/>
      <c r="B60" s="843"/>
      <c r="C60" s="848"/>
      <c r="D60" s="848"/>
      <c r="E60" s="848"/>
      <c r="F60" s="848"/>
      <c r="G60" s="848"/>
      <c r="H60" s="848"/>
      <c r="I60" s="848"/>
      <c r="J60" s="848"/>
      <c r="K60" s="848"/>
    </row>
    <row r="61" spans="1:11" ht="12.75" customHeight="1">
      <c r="A61" s="854"/>
      <c r="B61" s="843"/>
      <c r="C61" s="848"/>
      <c r="D61" s="848"/>
      <c r="E61" s="848"/>
      <c r="F61" s="848"/>
      <c r="G61" s="848"/>
      <c r="H61" s="848"/>
      <c r="I61" s="848"/>
      <c r="J61" s="848"/>
      <c r="K61" s="848"/>
    </row>
    <row r="62" spans="1:11" ht="12.75" customHeight="1">
      <c r="A62" s="854"/>
      <c r="B62" s="843"/>
      <c r="C62" s="848"/>
      <c r="D62" s="848"/>
      <c r="E62" s="848"/>
      <c r="F62" s="848"/>
      <c r="G62" s="848"/>
      <c r="H62" s="848"/>
      <c r="I62" s="848"/>
      <c r="J62" s="848"/>
      <c r="K62" s="848"/>
    </row>
    <row r="63" spans="1:11" ht="12.75" customHeight="1">
      <c r="A63" s="854"/>
      <c r="B63" s="843"/>
      <c r="C63" s="848"/>
      <c r="D63" s="848"/>
      <c r="E63" s="848"/>
      <c r="F63" s="848"/>
      <c r="G63" s="848"/>
      <c r="H63" s="848"/>
      <c r="I63" s="848"/>
      <c r="J63" s="848"/>
      <c r="K63" s="848"/>
    </row>
    <row r="64" spans="1:11" ht="12.75" customHeight="1">
      <c r="A64" s="854"/>
      <c r="B64" s="843"/>
      <c r="C64" s="848"/>
      <c r="D64" s="848"/>
      <c r="E64" s="848"/>
      <c r="F64" s="848"/>
      <c r="G64" s="848"/>
      <c r="H64" s="848"/>
      <c r="I64" s="848"/>
      <c r="J64" s="848"/>
      <c r="K64" s="848"/>
    </row>
    <row r="65" spans="1:2" ht="6" customHeight="1">
      <c r="A65" s="854"/>
      <c r="B65" s="843"/>
    </row>
    <row r="66" spans="1:11" ht="12.75" customHeight="1">
      <c r="A66" s="854"/>
      <c r="B66" s="843"/>
      <c r="C66" s="849" t="s">
        <v>720</v>
      </c>
      <c r="D66" s="849"/>
      <c r="E66" s="849"/>
      <c r="F66" s="849"/>
      <c r="G66" s="849"/>
      <c r="H66" s="849"/>
      <c r="I66" s="849"/>
      <c r="J66" s="602" t="str">
        <f>LEN(SUBSTITUTE(C67," ",""))&amp;" caratteri / 400"</f>
        <v>0 caratteri / 400</v>
      </c>
      <c r="K66" s="602"/>
    </row>
    <row r="67" spans="1:11" ht="12.75" customHeight="1">
      <c r="A67" s="854"/>
      <c r="B67" s="843"/>
      <c r="C67" s="848"/>
      <c r="D67" s="848"/>
      <c r="E67" s="848"/>
      <c r="F67" s="848"/>
      <c r="G67" s="848"/>
      <c r="H67" s="848"/>
      <c r="I67" s="848"/>
      <c r="J67" s="848"/>
      <c r="K67" s="848"/>
    </row>
    <row r="68" spans="1:11" ht="12.75" customHeight="1">
      <c r="A68" s="854"/>
      <c r="B68" s="843"/>
      <c r="C68" s="848"/>
      <c r="D68" s="848"/>
      <c r="E68" s="848"/>
      <c r="F68" s="848"/>
      <c r="G68" s="848"/>
      <c r="H68" s="848"/>
      <c r="I68" s="848"/>
      <c r="J68" s="848"/>
      <c r="K68" s="848"/>
    </row>
    <row r="69" spans="1:11" ht="12.75" customHeight="1">
      <c r="A69" s="854"/>
      <c r="B69" s="843"/>
      <c r="C69" s="848"/>
      <c r="D69" s="848"/>
      <c r="E69" s="848"/>
      <c r="F69" s="848"/>
      <c r="G69" s="848"/>
      <c r="H69" s="848"/>
      <c r="I69" s="848"/>
      <c r="J69" s="848"/>
      <c r="K69" s="848"/>
    </row>
    <row r="70" spans="1:11" ht="12.75" customHeight="1">
      <c r="A70" s="854"/>
      <c r="B70" s="843"/>
      <c r="C70" s="848"/>
      <c r="D70" s="848"/>
      <c r="E70" s="848"/>
      <c r="F70" s="848"/>
      <c r="G70" s="848"/>
      <c r="H70" s="848"/>
      <c r="I70" s="848"/>
      <c r="J70" s="848"/>
      <c r="K70" s="848"/>
    </row>
    <row r="71" spans="1:11" ht="12.75" customHeight="1">
      <c r="A71" s="854"/>
      <c r="B71" s="843"/>
      <c r="C71" s="848"/>
      <c r="D71" s="848"/>
      <c r="E71" s="848"/>
      <c r="F71" s="848"/>
      <c r="G71" s="848"/>
      <c r="H71" s="848"/>
      <c r="I71" s="848"/>
      <c r="J71" s="848"/>
      <c r="K71" s="848"/>
    </row>
    <row r="72" spans="1:11" ht="12.75" customHeight="1">
      <c r="A72" s="854"/>
      <c r="B72" s="843"/>
      <c r="C72" s="848"/>
      <c r="D72" s="848"/>
      <c r="E72" s="848"/>
      <c r="F72" s="848"/>
      <c r="G72" s="848"/>
      <c r="H72" s="848"/>
      <c r="I72" s="848"/>
      <c r="J72" s="848"/>
      <c r="K72" s="848"/>
    </row>
    <row r="73" spans="1:2" ht="5.25" customHeight="1">
      <c r="A73" s="854"/>
      <c r="B73" s="843"/>
    </row>
    <row r="74" spans="1:11" ht="12.75" customHeight="1">
      <c r="A74" s="854"/>
      <c r="B74" s="843"/>
      <c r="C74" s="849" t="s">
        <v>721</v>
      </c>
      <c r="D74" s="849"/>
      <c r="E74" s="849"/>
      <c r="F74" s="849"/>
      <c r="G74" s="849"/>
      <c r="H74" s="849"/>
      <c r="I74" s="850"/>
      <c r="J74" s="602" t="str">
        <f>LEN(SUBSTITUTE(C75," ",""))&amp;" caratteri / 400"</f>
        <v>0 caratteri / 400</v>
      </c>
      <c r="K74" s="602"/>
    </row>
    <row r="75" spans="1:11" ht="12.75" customHeight="1">
      <c r="A75" s="854"/>
      <c r="B75" s="843"/>
      <c r="C75" s="848"/>
      <c r="D75" s="848"/>
      <c r="E75" s="848"/>
      <c r="F75" s="848"/>
      <c r="G75" s="848"/>
      <c r="H75" s="848"/>
      <c r="I75" s="848"/>
      <c r="J75" s="848"/>
      <c r="K75" s="848"/>
    </row>
    <row r="76" spans="1:11" ht="12.75" customHeight="1">
      <c r="A76" s="854"/>
      <c r="B76" s="843"/>
      <c r="C76" s="848"/>
      <c r="D76" s="848"/>
      <c r="E76" s="848"/>
      <c r="F76" s="848"/>
      <c r="G76" s="848"/>
      <c r="H76" s="848"/>
      <c r="I76" s="848"/>
      <c r="J76" s="848"/>
      <c r="K76" s="848"/>
    </row>
    <row r="77" spans="1:11" ht="12.75" customHeight="1">
      <c r="A77" s="854"/>
      <c r="B77" s="843"/>
      <c r="C77" s="848"/>
      <c r="D77" s="848"/>
      <c r="E77" s="848"/>
      <c r="F77" s="848"/>
      <c r="G77" s="848"/>
      <c r="H77" s="848"/>
      <c r="I77" s="848"/>
      <c r="J77" s="848"/>
      <c r="K77" s="848"/>
    </row>
    <row r="78" spans="1:11" ht="12.75" customHeight="1">
      <c r="A78" s="854"/>
      <c r="B78" s="843"/>
      <c r="C78" s="848"/>
      <c r="D78" s="848"/>
      <c r="E78" s="848"/>
      <c r="F78" s="848"/>
      <c r="G78" s="848"/>
      <c r="H78" s="848"/>
      <c r="I78" s="848"/>
      <c r="J78" s="848"/>
      <c r="K78" s="848"/>
    </row>
    <row r="79" spans="1:11" ht="12.75" customHeight="1">
      <c r="A79" s="854"/>
      <c r="B79" s="843"/>
      <c r="C79" s="848"/>
      <c r="D79" s="848"/>
      <c r="E79" s="848"/>
      <c r="F79" s="848"/>
      <c r="G79" s="848"/>
      <c r="H79" s="848"/>
      <c r="I79" s="848"/>
      <c r="J79" s="848"/>
      <c r="K79" s="848"/>
    </row>
    <row r="80" spans="1:11" ht="12.75" customHeight="1">
      <c r="A80" s="854"/>
      <c r="B80" s="843"/>
      <c r="C80" s="848"/>
      <c r="D80" s="848"/>
      <c r="E80" s="848"/>
      <c r="F80" s="848"/>
      <c r="G80" s="848"/>
      <c r="H80" s="848"/>
      <c r="I80" s="848"/>
      <c r="J80" s="848"/>
      <c r="K80" s="848"/>
    </row>
    <row r="81" ht="8.25" customHeight="1">
      <c r="A81" s="854"/>
    </row>
    <row r="82" spans="1:11" s="60" customFormat="1" ht="27" customHeight="1">
      <c r="A82" s="854"/>
      <c r="C82" s="851" t="s">
        <v>722</v>
      </c>
      <c r="D82" s="851"/>
      <c r="E82" s="851"/>
      <c r="F82" s="236"/>
      <c r="G82" s="852" t="s">
        <v>723</v>
      </c>
      <c r="H82" s="852"/>
      <c r="I82" s="852"/>
      <c r="J82" s="852"/>
      <c r="K82" s="236"/>
    </row>
    <row r="83" ht="7.5" customHeight="1">
      <c r="A83" s="312"/>
    </row>
    <row r="84" spans="1:11" ht="12.75" customHeight="1">
      <c r="A84" s="312"/>
      <c r="C84" s="853" t="s">
        <v>724</v>
      </c>
      <c r="D84" s="853"/>
      <c r="E84" s="853"/>
      <c r="F84" s="853"/>
      <c r="G84" s="853"/>
      <c r="H84" s="853"/>
      <c r="I84" s="853"/>
      <c r="J84" s="853"/>
      <c r="K84" s="853"/>
    </row>
    <row r="85" ht="6" customHeight="1">
      <c r="A85" s="312"/>
    </row>
    <row r="86" spans="1:11" ht="12.75" customHeight="1">
      <c r="A86" s="312"/>
      <c r="C86" s="847" t="s">
        <v>725</v>
      </c>
      <c r="D86" s="847"/>
      <c r="E86" s="847"/>
      <c r="F86" s="847"/>
      <c r="G86" s="847"/>
      <c r="H86" s="847"/>
      <c r="I86" s="848" t="s">
        <v>726</v>
      </c>
      <c r="J86" s="848"/>
      <c r="K86" s="848"/>
    </row>
    <row r="87" spans="1:11" ht="12.75" customHeight="1">
      <c r="A87" s="312"/>
      <c r="C87" s="843"/>
      <c r="D87" s="843"/>
      <c r="E87" s="843"/>
      <c r="F87" s="843"/>
      <c r="G87" s="843"/>
      <c r="H87" s="843"/>
      <c r="I87" s="844">
        <v>0</v>
      </c>
      <c r="J87" s="844"/>
      <c r="K87" s="844"/>
    </row>
    <row r="88" spans="1:11" ht="12.75" customHeight="1">
      <c r="A88" s="312"/>
      <c r="C88" s="843"/>
      <c r="D88" s="843"/>
      <c r="E88" s="843"/>
      <c r="F88" s="843"/>
      <c r="G88" s="843"/>
      <c r="H88" s="843"/>
      <c r="I88" s="844">
        <v>0</v>
      </c>
      <c r="J88" s="844"/>
      <c r="K88" s="844"/>
    </row>
    <row r="89" spans="1:11" ht="12.75" customHeight="1">
      <c r="A89" s="312"/>
      <c r="C89" s="843"/>
      <c r="D89" s="843"/>
      <c r="E89" s="843"/>
      <c r="F89" s="843"/>
      <c r="G89" s="843"/>
      <c r="H89" s="843"/>
      <c r="I89" s="844">
        <v>0</v>
      </c>
      <c r="J89" s="844"/>
      <c r="K89" s="844"/>
    </row>
    <row r="90" spans="1:11" ht="12.75" customHeight="1">
      <c r="A90" s="312"/>
      <c r="C90" s="843"/>
      <c r="D90" s="843"/>
      <c r="E90" s="843"/>
      <c r="F90" s="843"/>
      <c r="G90" s="843"/>
      <c r="H90" s="843"/>
      <c r="I90" s="844">
        <v>0</v>
      </c>
      <c r="J90" s="844"/>
      <c r="K90" s="844"/>
    </row>
    <row r="91" spans="1:11" ht="12.75" customHeight="1">
      <c r="A91" s="312"/>
      <c r="C91" s="843"/>
      <c r="D91" s="843"/>
      <c r="E91" s="843"/>
      <c r="F91" s="843"/>
      <c r="G91" s="843"/>
      <c r="H91" s="843"/>
      <c r="I91" s="844">
        <v>0</v>
      </c>
      <c r="J91" s="844"/>
      <c r="K91" s="844"/>
    </row>
    <row r="92" spans="1:11" ht="12.75" customHeight="1">
      <c r="A92" s="312"/>
      <c r="C92" s="843"/>
      <c r="D92" s="843"/>
      <c r="E92" s="843"/>
      <c r="F92" s="843"/>
      <c r="G92" s="843"/>
      <c r="H92" s="843"/>
      <c r="I92" s="844">
        <v>0</v>
      </c>
      <c r="J92" s="844"/>
      <c r="K92" s="844"/>
    </row>
    <row r="93" spans="1:11" ht="12.75" customHeight="1">
      <c r="A93" s="312"/>
      <c r="C93" s="843"/>
      <c r="D93" s="843"/>
      <c r="E93" s="843"/>
      <c r="F93" s="843"/>
      <c r="G93" s="843"/>
      <c r="H93" s="843"/>
      <c r="I93" s="844">
        <v>0</v>
      </c>
      <c r="J93" s="844"/>
      <c r="K93" s="844"/>
    </row>
    <row r="94" spans="1:11" ht="12.75" customHeight="1">
      <c r="A94" s="312"/>
      <c r="C94" s="843"/>
      <c r="D94" s="843"/>
      <c r="E94" s="843"/>
      <c r="F94" s="843"/>
      <c r="G94" s="843"/>
      <c r="H94" s="843"/>
      <c r="I94" s="844">
        <v>0</v>
      </c>
      <c r="J94" s="844"/>
      <c r="K94" s="844"/>
    </row>
    <row r="95" spans="1:11" ht="12.75" customHeight="1">
      <c r="A95" s="312"/>
      <c r="C95" s="843"/>
      <c r="D95" s="843"/>
      <c r="E95" s="843"/>
      <c r="F95" s="843"/>
      <c r="G95" s="843"/>
      <c r="H95" s="843"/>
      <c r="I95" s="844">
        <v>0</v>
      </c>
      <c r="J95" s="844"/>
      <c r="K95" s="844"/>
    </row>
    <row r="96" spans="1:11" s="313" customFormat="1" ht="21" customHeight="1">
      <c r="A96" s="314"/>
      <c r="C96" s="845" t="s">
        <v>727</v>
      </c>
      <c r="D96" s="845"/>
      <c r="E96" s="845"/>
      <c r="F96" s="845"/>
      <c r="G96" s="845"/>
      <c r="H96" s="845"/>
      <c r="I96" s="846">
        <f>SUM(I87:K95)</f>
        <v>0</v>
      </c>
      <c r="J96" s="846"/>
      <c r="K96" s="846"/>
    </row>
    <row r="100" spans="1:11" ht="17.25" customHeight="1">
      <c r="A100" s="854"/>
      <c r="B100" s="843"/>
      <c r="C100" s="855" t="s">
        <v>715</v>
      </c>
      <c r="D100" s="855"/>
      <c r="E100" s="855"/>
      <c r="F100" s="311">
        <v>3</v>
      </c>
      <c r="G100" s="306"/>
      <c r="H100" s="856" t="s">
        <v>338</v>
      </c>
      <c r="I100" s="856"/>
      <c r="J100" s="275"/>
      <c r="K100" s="275"/>
    </row>
    <row r="101" spans="1:11" ht="6" customHeight="1">
      <c r="A101" s="854"/>
      <c r="B101" s="843"/>
      <c r="C101" s="271"/>
      <c r="D101" s="272"/>
      <c r="E101" s="272"/>
      <c r="F101" s="272"/>
      <c r="G101" s="273"/>
      <c r="H101" s="274"/>
      <c r="I101" s="274"/>
      <c r="J101" s="275"/>
      <c r="K101" s="275"/>
    </row>
    <row r="102" spans="1:2" ht="5.25" customHeight="1">
      <c r="A102" s="854"/>
      <c r="B102" s="843"/>
    </row>
    <row r="103" spans="1:11" ht="12.75" customHeight="1">
      <c r="A103" s="854"/>
      <c r="B103" s="843"/>
      <c r="C103" s="849" t="s">
        <v>719</v>
      </c>
      <c r="D103" s="849"/>
      <c r="E103" s="849"/>
      <c r="F103" s="849"/>
      <c r="G103" s="849"/>
      <c r="H103" s="849"/>
      <c r="I103" s="850"/>
      <c r="J103" s="602" t="str">
        <f>LEN(SUBSTITUTE(C104," ",""))&amp;" caratteri / 400"</f>
        <v>0 caratteri / 400</v>
      </c>
      <c r="K103" s="602"/>
    </row>
    <row r="104" spans="1:11" ht="12.75" customHeight="1">
      <c r="A104" s="854"/>
      <c r="B104" s="843"/>
      <c r="C104" s="848"/>
      <c r="D104" s="848"/>
      <c r="E104" s="848"/>
      <c r="F104" s="848"/>
      <c r="G104" s="848"/>
      <c r="H104" s="848"/>
      <c r="I104" s="848"/>
      <c r="J104" s="848"/>
      <c r="K104" s="848"/>
    </row>
    <row r="105" spans="1:11" ht="12.75" customHeight="1">
      <c r="A105" s="854"/>
      <c r="B105" s="843"/>
      <c r="C105" s="848"/>
      <c r="D105" s="848"/>
      <c r="E105" s="848"/>
      <c r="F105" s="848"/>
      <c r="G105" s="848"/>
      <c r="H105" s="848"/>
      <c r="I105" s="848"/>
      <c r="J105" s="848"/>
      <c r="K105" s="848"/>
    </row>
    <row r="106" spans="1:11" ht="12.75" customHeight="1">
      <c r="A106" s="854"/>
      <c r="B106" s="843"/>
      <c r="C106" s="848"/>
      <c r="D106" s="848"/>
      <c r="E106" s="848"/>
      <c r="F106" s="848"/>
      <c r="G106" s="848"/>
      <c r="H106" s="848"/>
      <c r="I106" s="848"/>
      <c r="J106" s="848"/>
      <c r="K106" s="848"/>
    </row>
    <row r="107" spans="1:11" ht="12.75" customHeight="1">
      <c r="A107" s="854"/>
      <c r="B107" s="843"/>
      <c r="C107" s="848"/>
      <c r="D107" s="848"/>
      <c r="E107" s="848"/>
      <c r="F107" s="848"/>
      <c r="G107" s="848"/>
      <c r="H107" s="848"/>
      <c r="I107" s="848"/>
      <c r="J107" s="848"/>
      <c r="K107" s="848"/>
    </row>
    <row r="108" spans="1:11" ht="12.75" customHeight="1">
      <c r="A108" s="854"/>
      <c r="B108" s="843"/>
      <c r="C108" s="848"/>
      <c r="D108" s="848"/>
      <c r="E108" s="848"/>
      <c r="F108" s="848"/>
      <c r="G108" s="848"/>
      <c r="H108" s="848"/>
      <c r="I108" s="848"/>
      <c r="J108" s="848"/>
      <c r="K108" s="848"/>
    </row>
    <row r="109" spans="1:11" ht="12.75" customHeight="1">
      <c r="A109" s="854"/>
      <c r="B109" s="843"/>
      <c r="C109" s="848"/>
      <c r="D109" s="848"/>
      <c r="E109" s="848"/>
      <c r="F109" s="848"/>
      <c r="G109" s="848"/>
      <c r="H109" s="848"/>
      <c r="I109" s="848"/>
      <c r="J109" s="848"/>
      <c r="K109" s="848"/>
    </row>
    <row r="110" spans="1:2" ht="6" customHeight="1">
      <c r="A110" s="854"/>
      <c r="B110" s="843"/>
    </row>
    <row r="111" spans="1:11" ht="12.75" customHeight="1">
      <c r="A111" s="854"/>
      <c r="B111" s="843"/>
      <c r="C111" s="849" t="s">
        <v>720</v>
      </c>
      <c r="D111" s="849"/>
      <c r="E111" s="849"/>
      <c r="F111" s="849"/>
      <c r="G111" s="849"/>
      <c r="H111" s="849"/>
      <c r="I111" s="849"/>
      <c r="J111" s="602" t="str">
        <f>LEN(SUBSTITUTE(C112," ",""))&amp;" caratteri / 400"</f>
        <v>0 caratteri / 400</v>
      </c>
      <c r="K111" s="602"/>
    </row>
    <row r="112" spans="1:11" ht="12.75" customHeight="1">
      <c r="A112" s="854"/>
      <c r="B112" s="843"/>
      <c r="C112" s="848"/>
      <c r="D112" s="848"/>
      <c r="E112" s="848"/>
      <c r="F112" s="848"/>
      <c r="G112" s="848"/>
      <c r="H112" s="848"/>
      <c r="I112" s="848"/>
      <c r="J112" s="848"/>
      <c r="K112" s="848"/>
    </row>
    <row r="113" spans="1:11" ht="12.75" customHeight="1">
      <c r="A113" s="854"/>
      <c r="B113" s="843"/>
      <c r="C113" s="848"/>
      <c r="D113" s="848"/>
      <c r="E113" s="848"/>
      <c r="F113" s="848"/>
      <c r="G113" s="848"/>
      <c r="H113" s="848"/>
      <c r="I113" s="848"/>
      <c r="J113" s="848"/>
      <c r="K113" s="848"/>
    </row>
    <row r="114" spans="1:11" ht="12.75" customHeight="1">
      <c r="A114" s="854"/>
      <c r="B114" s="843"/>
      <c r="C114" s="848"/>
      <c r="D114" s="848"/>
      <c r="E114" s="848"/>
      <c r="F114" s="848"/>
      <c r="G114" s="848"/>
      <c r="H114" s="848"/>
      <c r="I114" s="848"/>
      <c r="J114" s="848"/>
      <c r="K114" s="848"/>
    </row>
    <row r="115" spans="1:11" ht="12.75" customHeight="1">
      <c r="A115" s="854"/>
      <c r="B115" s="843"/>
      <c r="C115" s="848"/>
      <c r="D115" s="848"/>
      <c r="E115" s="848"/>
      <c r="F115" s="848"/>
      <c r="G115" s="848"/>
      <c r="H115" s="848"/>
      <c r="I115" s="848"/>
      <c r="J115" s="848"/>
      <c r="K115" s="848"/>
    </row>
    <row r="116" spans="1:11" ht="12.75" customHeight="1">
      <c r="A116" s="854"/>
      <c r="B116" s="843"/>
      <c r="C116" s="848"/>
      <c r="D116" s="848"/>
      <c r="E116" s="848"/>
      <c r="F116" s="848"/>
      <c r="G116" s="848"/>
      <c r="H116" s="848"/>
      <c r="I116" s="848"/>
      <c r="J116" s="848"/>
      <c r="K116" s="848"/>
    </row>
    <row r="117" spans="1:11" ht="12.75" customHeight="1">
      <c r="A117" s="854"/>
      <c r="B117" s="843"/>
      <c r="C117" s="848"/>
      <c r="D117" s="848"/>
      <c r="E117" s="848"/>
      <c r="F117" s="848"/>
      <c r="G117" s="848"/>
      <c r="H117" s="848"/>
      <c r="I117" s="848"/>
      <c r="J117" s="848"/>
      <c r="K117" s="848"/>
    </row>
    <row r="118" spans="1:2" ht="5.25" customHeight="1">
      <c r="A118" s="854"/>
      <c r="B118" s="843"/>
    </row>
    <row r="119" spans="1:11" ht="12.75" customHeight="1">
      <c r="A119" s="854"/>
      <c r="B119" s="843"/>
      <c r="C119" s="849" t="s">
        <v>721</v>
      </c>
      <c r="D119" s="849"/>
      <c r="E119" s="849"/>
      <c r="F119" s="849"/>
      <c r="G119" s="849"/>
      <c r="H119" s="849"/>
      <c r="I119" s="850"/>
      <c r="J119" s="602" t="str">
        <f>LEN(SUBSTITUTE(C120," ",""))&amp;" caratteri / 400"</f>
        <v>0 caratteri / 400</v>
      </c>
      <c r="K119" s="602"/>
    </row>
    <row r="120" spans="1:11" ht="12.75" customHeight="1">
      <c r="A120" s="854"/>
      <c r="B120" s="843"/>
      <c r="C120" s="848"/>
      <c r="D120" s="848"/>
      <c r="E120" s="848"/>
      <c r="F120" s="848"/>
      <c r="G120" s="848"/>
      <c r="H120" s="848"/>
      <c r="I120" s="848"/>
      <c r="J120" s="848"/>
      <c r="K120" s="848"/>
    </row>
    <row r="121" spans="1:11" ht="12.75" customHeight="1">
      <c r="A121" s="854"/>
      <c r="B121" s="843"/>
      <c r="C121" s="848"/>
      <c r="D121" s="848"/>
      <c r="E121" s="848"/>
      <c r="F121" s="848"/>
      <c r="G121" s="848"/>
      <c r="H121" s="848"/>
      <c r="I121" s="848"/>
      <c r="J121" s="848"/>
      <c r="K121" s="848"/>
    </row>
    <row r="122" spans="1:11" ht="12.75" customHeight="1">
      <c r="A122" s="854"/>
      <c r="B122" s="843"/>
      <c r="C122" s="848"/>
      <c r="D122" s="848"/>
      <c r="E122" s="848"/>
      <c r="F122" s="848"/>
      <c r="G122" s="848"/>
      <c r="H122" s="848"/>
      <c r="I122" s="848"/>
      <c r="J122" s="848"/>
      <c r="K122" s="848"/>
    </row>
    <row r="123" spans="1:11" ht="12.75" customHeight="1">
      <c r="A123" s="854"/>
      <c r="B123" s="843"/>
      <c r="C123" s="848"/>
      <c r="D123" s="848"/>
      <c r="E123" s="848"/>
      <c r="F123" s="848"/>
      <c r="G123" s="848"/>
      <c r="H123" s="848"/>
      <c r="I123" s="848"/>
      <c r="J123" s="848"/>
      <c r="K123" s="848"/>
    </row>
    <row r="124" spans="1:11" ht="12.75" customHeight="1">
      <c r="A124" s="854"/>
      <c r="B124" s="843"/>
      <c r="C124" s="848"/>
      <c r="D124" s="848"/>
      <c r="E124" s="848"/>
      <c r="F124" s="848"/>
      <c r="G124" s="848"/>
      <c r="H124" s="848"/>
      <c r="I124" s="848"/>
      <c r="J124" s="848"/>
      <c r="K124" s="848"/>
    </row>
    <row r="125" spans="1:11" ht="12.75" customHeight="1">
      <c r="A125" s="854"/>
      <c r="B125" s="843"/>
      <c r="C125" s="848"/>
      <c r="D125" s="848"/>
      <c r="E125" s="848"/>
      <c r="F125" s="848"/>
      <c r="G125" s="848"/>
      <c r="H125" s="848"/>
      <c r="I125" s="848"/>
      <c r="J125" s="848"/>
      <c r="K125" s="848"/>
    </row>
    <row r="126" ht="8.25" customHeight="1">
      <c r="A126" s="854"/>
    </row>
    <row r="127" spans="1:11" s="60" customFormat="1" ht="27" customHeight="1">
      <c r="A127" s="854"/>
      <c r="C127" s="851" t="s">
        <v>722</v>
      </c>
      <c r="D127" s="851"/>
      <c r="E127" s="851"/>
      <c r="F127" s="236"/>
      <c r="G127" s="852" t="s">
        <v>723</v>
      </c>
      <c r="H127" s="852"/>
      <c r="I127" s="852"/>
      <c r="J127" s="852"/>
      <c r="K127" s="236"/>
    </row>
    <row r="128" ht="7.5" customHeight="1">
      <c r="A128" s="312"/>
    </row>
    <row r="129" spans="1:11" ht="12.75" customHeight="1">
      <c r="A129" s="312"/>
      <c r="C129" s="853" t="s">
        <v>724</v>
      </c>
      <c r="D129" s="853"/>
      <c r="E129" s="853"/>
      <c r="F129" s="853"/>
      <c r="G129" s="853"/>
      <c r="H129" s="853"/>
      <c r="I129" s="853"/>
      <c r="J129" s="853"/>
      <c r="K129" s="853"/>
    </row>
    <row r="130" ht="6" customHeight="1">
      <c r="A130" s="312"/>
    </row>
    <row r="131" spans="1:11" ht="12.75" customHeight="1">
      <c r="A131" s="312"/>
      <c r="C131" s="847" t="s">
        <v>725</v>
      </c>
      <c r="D131" s="847"/>
      <c r="E131" s="847"/>
      <c r="F131" s="847"/>
      <c r="G131" s="847"/>
      <c r="H131" s="847"/>
      <c r="I131" s="848" t="s">
        <v>726</v>
      </c>
      <c r="J131" s="848"/>
      <c r="K131" s="848"/>
    </row>
    <row r="132" spans="1:11" ht="12.75" customHeight="1">
      <c r="A132" s="312"/>
      <c r="C132" s="843"/>
      <c r="D132" s="843"/>
      <c r="E132" s="843"/>
      <c r="F132" s="843"/>
      <c r="G132" s="843"/>
      <c r="H132" s="843"/>
      <c r="I132" s="844">
        <v>0</v>
      </c>
      <c r="J132" s="844"/>
      <c r="K132" s="844"/>
    </row>
    <row r="133" spans="1:11" ht="12.75" customHeight="1">
      <c r="A133" s="312"/>
      <c r="C133" s="843"/>
      <c r="D133" s="843"/>
      <c r="E133" s="843"/>
      <c r="F133" s="843"/>
      <c r="G133" s="843"/>
      <c r="H133" s="843"/>
      <c r="I133" s="844">
        <v>0</v>
      </c>
      <c r="J133" s="844"/>
      <c r="K133" s="844"/>
    </row>
    <row r="134" spans="1:11" ht="12.75" customHeight="1">
      <c r="A134" s="312"/>
      <c r="C134" s="843"/>
      <c r="D134" s="843"/>
      <c r="E134" s="843"/>
      <c r="F134" s="843"/>
      <c r="G134" s="843"/>
      <c r="H134" s="843"/>
      <c r="I134" s="844">
        <v>0</v>
      </c>
      <c r="J134" s="844"/>
      <c r="K134" s="844"/>
    </row>
    <row r="135" spans="1:11" ht="12.75" customHeight="1">
      <c r="A135" s="312"/>
      <c r="C135" s="843"/>
      <c r="D135" s="843"/>
      <c r="E135" s="843"/>
      <c r="F135" s="843"/>
      <c r="G135" s="843"/>
      <c r="H135" s="843"/>
      <c r="I135" s="844">
        <v>0</v>
      </c>
      <c r="J135" s="844"/>
      <c r="K135" s="844"/>
    </row>
    <row r="136" spans="1:11" ht="12.75" customHeight="1">
      <c r="A136" s="312"/>
      <c r="C136" s="843"/>
      <c r="D136" s="843"/>
      <c r="E136" s="843"/>
      <c r="F136" s="843"/>
      <c r="G136" s="843"/>
      <c r="H136" s="843"/>
      <c r="I136" s="844">
        <v>0</v>
      </c>
      <c r="J136" s="844"/>
      <c r="K136" s="844"/>
    </row>
    <row r="137" spans="1:11" ht="12.75" customHeight="1">
      <c r="A137" s="312"/>
      <c r="C137" s="843"/>
      <c r="D137" s="843"/>
      <c r="E137" s="843"/>
      <c r="F137" s="843"/>
      <c r="G137" s="843"/>
      <c r="H137" s="843"/>
      <c r="I137" s="844">
        <v>0</v>
      </c>
      <c r="J137" s="844"/>
      <c r="K137" s="844"/>
    </row>
    <row r="138" spans="1:11" ht="12.75" customHeight="1">
      <c r="A138" s="312"/>
      <c r="C138" s="843"/>
      <c r="D138" s="843"/>
      <c r="E138" s="843"/>
      <c r="F138" s="843"/>
      <c r="G138" s="843"/>
      <c r="H138" s="843"/>
      <c r="I138" s="844">
        <v>0</v>
      </c>
      <c r="J138" s="844"/>
      <c r="K138" s="844"/>
    </row>
    <row r="139" spans="1:11" ht="12.75" customHeight="1">
      <c r="A139" s="312"/>
      <c r="C139" s="843"/>
      <c r="D139" s="843"/>
      <c r="E139" s="843"/>
      <c r="F139" s="843"/>
      <c r="G139" s="843"/>
      <c r="H139" s="843"/>
      <c r="I139" s="844">
        <v>0</v>
      </c>
      <c r="J139" s="844"/>
      <c r="K139" s="844"/>
    </row>
    <row r="140" spans="1:11" ht="12.75" customHeight="1">
      <c r="A140" s="312"/>
      <c r="C140" s="843"/>
      <c r="D140" s="843"/>
      <c r="E140" s="843"/>
      <c r="F140" s="843"/>
      <c r="G140" s="843"/>
      <c r="H140" s="843"/>
      <c r="I140" s="844">
        <v>0</v>
      </c>
      <c r="J140" s="844"/>
      <c r="K140" s="844"/>
    </row>
    <row r="141" spans="1:11" s="313" customFormat="1" ht="21" customHeight="1">
      <c r="A141" s="314"/>
      <c r="C141" s="845" t="s">
        <v>727</v>
      </c>
      <c r="D141" s="845"/>
      <c r="E141" s="845"/>
      <c r="F141" s="845"/>
      <c r="G141" s="845"/>
      <c r="H141" s="845"/>
      <c r="I141" s="846">
        <f>SUM(I132:K140)</f>
        <v>0</v>
      </c>
      <c r="J141" s="846"/>
      <c r="K141" s="846"/>
    </row>
    <row r="144" spans="1:11" ht="17.25" customHeight="1">
      <c r="A144" s="854"/>
      <c r="B144" s="843"/>
      <c r="C144" s="855" t="s">
        <v>715</v>
      </c>
      <c r="D144" s="855"/>
      <c r="E144" s="855"/>
      <c r="F144" s="311">
        <v>4</v>
      </c>
      <c r="G144" s="306"/>
      <c r="H144" s="856" t="s">
        <v>338</v>
      </c>
      <c r="I144" s="856"/>
      <c r="J144" s="275"/>
      <c r="K144" s="275"/>
    </row>
    <row r="145" spans="1:11" ht="6" customHeight="1">
      <c r="A145" s="854"/>
      <c r="B145" s="843"/>
      <c r="C145" s="271"/>
      <c r="D145" s="272"/>
      <c r="E145" s="272"/>
      <c r="F145" s="272"/>
      <c r="G145" s="273"/>
      <c r="H145" s="274"/>
      <c r="I145" s="274"/>
      <c r="J145" s="275"/>
      <c r="K145" s="275"/>
    </row>
    <row r="146" spans="1:2" ht="5.25" customHeight="1">
      <c r="A146" s="854"/>
      <c r="B146" s="843"/>
    </row>
    <row r="147" spans="1:11" ht="12.75" customHeight="1">
      <c r="A147" s="854"/>
      <c r="B147" s="843"/>
      <c r="C147" s="849" t="s">
        <v>719</v>
      </c>
      <c r="D147" s="849"/>
      <c r="E147" s="849"/>
      <c r="F147" s="849"/>
      <c r="G147" s="849"/>
      <c r="H147" s="849"/>
      <c r="I147" s="850"/>
      <c r="J147" s="602" t="str">
        <f>LEN(SUBSTITUTE(C148," ",""))&amp;" caratteri / 400"</f>
        <v>0 caratteri / 400</v>
      </c>
      <c r="K147" s="602"/>
    </row>
    <row r="148" spans="1:11" ht="12.75" customHeight="1">
      <c r="A148" s="854"/>
      <c r="B148" s="843"/>
      <c r="C148" s="848"/>
      <c r="D148" s="848"/>
      <c r="E148" s="848"/>
      <c r="F148" s="848"/>
      <c r="G148" s="848"/>
      <c r="H148" s="848"/>
      <c r="I148" s="848"/>
      <c r="J148" s="848"/>
      <c r="K148" s="848"/>
    </row>
    <row r="149" spans="1:11" ht="12.75" customHeight="1">
      <c r="A149" s="854"/>
      <c r="B149" s="843"/>
      <c r="C149" s="848"/>
      <c r="D149" s="848"/>
      <c r="E149" s="848"/>
      <c r="F149" s="848"/>
      <c r="G149" s="848"/>
      <c r="H149" s="848"/>
      <c r="I149" s="848"/>
      <c r="J149" s="848"/>
      <c r="K149" s="848"/>
    </row>
    <row r="150" spans="1:11" ht="12.75" customHeight="1">
      <c r="A150" s="854"/>
      <c r="B150" s="843"/>
      <c r="C150" s="848"/>
      <c r="D150" s="848"/>
      <c r="E150" s="848"/>
      <c r="F150" s="848"/>
      <c r="G150" s="848"/>
      <c r="H150" s="848"/>
      <c r="I150" s="848"/>
      <c r="J150" s="848"/>
      <c r="K150" s="848"/>
    </row>
    <row r="151" spans="1:11" ht="12.75" customHeight="1">
      <c r="A151" s="854"/>
      <c r="B151" s="843"/>
      <c r="C151" s="848"/>
      <c r="D151" s="848"/>
      <c r="E151" s="848"/>
      <c r="F151" s="848"/>
      <c r="G151" s="848"/>
      <c r="H151" s="848"/>
      <c r="I151" s="848"/>
      <c r="J151" s="848"/>
      <c r="K151" s="848"/>
    </row>
    <row r="152" spans="1:11" ht="12.75" customHeight="1">
      <c r="A152" s="854"/>
      <c r="B152" s="843"/>
      <c r="C152" s="848"/>
      <c r="D152" s="848"/>
      <c r="E152" s="848"/>
      <c r="F152" s="848"/>
      <c r="G152" s="848"/>
      <c r="H152" s="848"/>
      <c r="I152" s="848"/>
      <c r="J152" s="848"/>
      <c r="K152" s="848"/>
    </row>
    <row r="153" spans="1:11" ht="12.75" customHeight="1">
      <c r="A153" s="854"/>
      <c r="B153" s="843"/>
      <c r="C153" s="848"/>
      <c r="D153" s="848"/>
      <c r="E153" s="848"/>
      <c r="F153" s="848"/>
      <c r="G153" s="848"/>
      <c r="H153" s="848"/>
      <c r="I153" s="848"/>
      <c r="J153" s="848"/>
      <c r="K153" s="848"/>
    </row>
    <row r="154" spans="1:2" ht="6" customHeight="1">
      <c r="A154" s="854"/>
      <c r="B154" s="843"/>
    </row>
    <row r="155" spans="1:11" ht="12.75" customHeight="1">
      <c r="A155" s="854"/>
      <c r="B155" s="843"/>
      <c r="C155" s="849" t="s">
        <v>720</v>
      </c>
      <c r="D155" s="849"/>
      <c r="E155" s="849"/>
      <c r="F155" s="849"/>
      <c r="G155" s="849"/>
      <c r="H155" s="849"/>
      <c r="I155" s="849"/>
      <c r="J155" s="602" t="str">
        <f>LEN(SUBSTITUTE(C156," ",""))&amp;" caratteri / 400"</f>
        <v>0 caratteri / 400</v>
      </c>
      <c r="K155" s="602"/>
    </row>
    <row r="156" spans="1:11" ht="12.75" customHeight="1">
      <c r="A156" s="854"/>
      <c r="B156" s="843"/>
      <c r="C156" s="848"/>
      <c r="D156" s="848"/>
      <c r="E156" s="848"/>
      <c r="F156" s="848"/>
      <c r="G156" s="848"/>
      <c r="H156" s="848"/>
      <c r="I156" s="848"/>
      <c r="J156" s="848"/>
      <c r="K156" s="848"/>
    </row>
    <row r="157" spans="1:11" ht="12.75" customHeight="1">
      <c r="A157" s="854"/>
      <c r="B157" s="843"/>
      <c r="C157" s="848"/>
      <c r="D157" s="848"/>
      <c r="E157" s="848"/>
      <c r="F157" s="848"/>
      <c r="G157" s="848"/>
      <c r="H157" s="848"/>
      <c r="I157" s="848"/>
      <c r="J157" s="848"/>
      <c r="K157" s="848"/>
    </row>
    <row r="158" spans="1:11" ht="12.75" customHeight="1">
      <c r="A158" s="854"/>
      <c r="B158" s="843"/>
      <c r="C158" s="848"/>
      <c r="D158" s="848"/>
      <c r="E158" s="848"/>
      <c r="F158" s="848"/>
      <c r="G158" s="848"/>
      <c r="H158" s="848"/>
      <c r="I158" s="848"/>
      <c r="J158" s="848"/>
      <c r="K158" s="848"/>
    </row>
    <row r="159" spans="1:11" ht="12.75" customHeight="1">
      <c r="A159" s="854"/>
      <c r="B159" s="843"/>
      <c r="C159" s="848"/>
      <c r="D159" s="848"/>
      <c r="E159" s="848"/>
      <c r="F159" s="848"/>
      <c r="G159" s="848"/>
      <c r="H159" s="848"/>
      <c r="I159" s="848"/>
      <c r="J159" s="848"/>
      <c r="K159" s="848"/>
    </row>
    <row r="160" spans="1:11" ht="12.75" customHeight="1">
      <c r="A160" s="854"/>
      <c r="B160" s="843"/>
      <c r="C160" s="848"/>
      <c r="D160" s="848"/>
      <c r="E160" s="848"/>
      <c r="F160" s="848"/>
      <c r="G160" s="848"/>
      <c r="H160" s="848"/>
      <c r="I160" s="848"/>
      <c r="J160" s="848"/>
      <c r="K160" s="848"/>
    </row>
    <row r="161" spans="1:11" ht="12.75" customHeight="1">
      <c r="A161" s="854"/>
      <c r="B161" s="843"/>
      <c r="C161" s="848"/>
      <c r="D161" s="848"/>
      <c r="E161" s="848"/>
      <c r="F161" s="848"/>
      <c r="G161" s="848"/>
      <c r="H161" s="848"/>
      <c r="I161" s="848"/>
      <c r="J161" s="848"/>
      <c r="K161" s="848"/>
    </row>
    <row r="162" spans="1:2" ht="5.25" customHeight="1">
      <c r="A162" s="854"/>
      <c r="B162" s="843"/>
    </row>
    <row r="163" spans="1:11" ht="12.75" customHeight="1">
      <c r="A163" s="854"/>
      <c r="B163" s="843"/>
      <c r="C163" s="849" t="s">
        <v>721</v>
      </c>
      <c r="D163" s="849"/>
      <c r="E163" s="849"/>
      <c r="F163" s="849"/>
      <c r="G163" s="849"/>
      <c r="H163" s="849"/>
      <c r="I163" s="850"/>
      <c r="J163" s="602" t="str">
        <f>LEN(SUBSTITUTE(C164," ",""))&amp;" caratteri / 400"</f>
        <v>0 caratteri / 400</v>
      </c>
      <c r="K163" s="602"/>
    </row>
    <row r="164" spans="1:11" ht="12.75" customHeight="1">
      <c r="A164" s="854"/>
      <c r="B164" s="843"/>
      <c r="C164" s="848"/>
      <c r="D164" s="848"/>
      <c r="E164" s="848"/>
      <c r="F164" s="848"/>
      <c r="G164" s="848"/>
      <c r="H164" s="848"/>
      <c r="I164" s="848"/>
      <c r="J164" s="848"/>
      <c r="K164" s="848"/>
    </row>
    <row r="165" spans="1:11" ht="12.75" customHeight="1">
      <c r="A165" s="854"/>
      <c r="B165" s="843"/>
      <c r="C165" s="848"/>
      <c r="D165" s="848"/>
      <c r="E165" s="848"/>
      <c r="F165" s="848"/>
      <c r="G165" s="848"/>
      <c r="H165" s="848"/>
      <c r="I165" s="848"/>
      <c r="J165" s="848"/>
      <c r="K165" s="848"/>
    </row>
    <row r="166" spans="1:11" ht="12.75" customHeight="1">
      <c r="A166" s="854"/>
      <c r="B166" s="843"/>
      <c r="C166" s="848"/>
      <c r="D166" s="848"/>
      <c r="E166" s="848"/>
      <c r="F166" s="848"/>
      <c r="G166" s="848"/>
      <c r="H166" s="848"/>
      <c r="I166" s="848"/>
      <c r="J166" s="848"/>
      <c r="K166" s="848"/>
    </row>
    <row r="167" spans="1:11" ht="12.75" customHeight="1">
      <c r="A167" s="854"/>
      <c r="B167" s="843"/>
      <c r="C167" s="848"/>
      <c r="D167" s="848"/>
      <c r="E167" s="848"/>
      <c r="F167" s="848"/>
      <c r="G167" s="848"/>
      <c r="H167" s="848"/>
      <c r="I167" s="848"/>
      <c r="J167" s="848"/>
      <c r="K167" s="848"/>
    </row>
    <row r="168" spans="1:11" ht="12.75" customHeight="1">
      <c r="A168" s="854"/>
      <c r="B168" s="843"/>
      <c r="C168" s="848"/>
      <c r="D168" s="848"/>
      <c r="E168" s="848"/>
      <c r="F168" s="848"/>
      <c r="G168" s="848"/>
      <c r="H168" s="848"/>
      <c r="I168" s="848"/>
      <c r="J168" s="848"/>
      <c r="K168" s="848"/>
    </row>
    <row r="169" spans="1:11" ht="12.75" customHeight="1">
      <c r="A169" s="854"/>
      <c r="B169" s="843"/>
      <c r="C169" s="848"/>
      <c r="D169" s="848"/>
      <c r="E169" s="848"/>
      <c r="F169" s="848"/>
      <c r="G169" s="848"/>
      <c r="H169" s="848"/>
      <c r="I169" s="848"/>
      <c r="J169" s="848"/>
      <c r="K169" s="848"/>
    </row>
    <row r="170" ht="8.25" customHeight="1">
      <c r="A170" s="854"/>
    </row>
    <row r="171" spans="1:11" s="60" customFormat="1" ht="27" customHeight="1">
      <c r="A171" s="854"/>
      <c r="C171" s="851" t="s">
        <v>722</v>
      </c>
      <c r="D171" s="851"/>
      <c r="E171" s="851"/>
      <c r="F171" s="236"/>
      <c r="G171" s="852" t="s">
        <v>723</v>
      </c>
      <c r="H171" s="852"/>
      <c r="I171" s="852"/>
      <c r="J171" s="852"/>
      <c r="K171" s="236"/>
    </row>
    <row r="172" ht="7.5" customHeight="1">
      <c r="A172" s="312"/>
    </row>
    <row r="173" spans="1:11" ht="12.75" customHeight="1">
      <c r="A173" s="312"/>
      <c r="C173" s="853" t="s">
        <v>724</v>
      </c>
      <c r="D173" s="853"/>
      <c r="E173" s="853"/>
      <c r="F173" s="853"/>
      <c r="G173" s="853"/>
      <c r="H173" s="853"/>
      <c r="I173" s="853"/>
      <c r="J173" s="853"/>
      <c r="K173" s="853"/>
    </row>
    <row r="174" ht="6" customHeight="1">
      <c r="A174" s="312"/>
    </row>
    <row r="175" spans="1:11" ht="12.75" customHeight="1">
      <c r="A175" s="312"/>
      <c r="C175" s="847" t="s">
        <v>725</v>
      </c>
      <c r="D175" s="847"/>
      <c r="E175" s="847"/>
      <c r="F175" s="847"/>
      <c r="G175" s="847"/>
      <c r="H175" s="847"/>
      <c r="I175" s="848" t="s">
        <v>726</v>
      </c>
      <c r="J175" s="848"/>
      <c r="K175" s="848"/>
    </row>
    <row r="176" spans="1:11" ht="12.75" customHeight="1">
      <c r="A176" s="312"/>
      <c r="C176" s="843"/>
      <c r="D176" s="843"/>
      <c r="E176" s="843"/>
      <c r="F176" s="843"/>
      <c r="G176" s="843"/>
      <c r="H176" s="843"/>
      <c r="I176" s="844">
        <v>0</v>
      </c>
      <c r="J176" s="844"/>
      <c r="K176" s="844"/>
    </row>
    <row r="177" spans="1:11" ht="12.75" customHeight="1">
      <c r="A177" s="312"/>
      <c r="C177" s="843"/>
      <c r="D177" s="843"/>
      <c r="E177" s="843"/>
      <c r="F177" s="843"/>
      <c r="G177" s="843"/>
      <c r="H177" s="843"/>
      <c r="I177" s="844">
        <v>0</v>
      </c>
      <c r="J177" s="844"/>
      <c r="K177" s="844"/>
    </row>
    <row r="178" spans="1:11" ht="12.75" customHeight="1">
      <c r="A178" s="312"/>
      <c r="C178" s="843"/>
      <c r="D178" s="843"/>
      <c r="E178" s="843"/>
      <c r="F178" s="843"/>
      <c r="G178" s="843"/>
      <c r="H178" s="843"/>
      <c r="I178" s="844">
        <v>0</v>
      </c>
      <c r="J178" s="844"/>
      <c r="K178" s="844"/>
    </row>
    <row r="179" spans="1:11" ht="12.75" customHeight="1">
      <c r="A179" s="312"/>
      <c r="C179" s="843"/>
      <c r="D179" s="843"/>
      <c r="E179" s="843"/>
      <c r="F179" s="843"/>
      <c r="G179" s="843"/>
      <c r="H179" s="843"/>
      <c r="I179" s="844">
        <v>0</v>
      </c>
      <c r="J179" s="844"/>
      <c r="K179" s="844"/>
    </row>
    <row r="180" spans="1:11" ht="12.75" customHeight="1">
      <c r="A180" s="312"/>
      <c r="C180" s="843"/>
      <c r="D180" s="843"/>
      <c r="E180" s="843"/>
      <c r="F180" s="843"/>
      <c r="G180" s="843"/>
      <c r="H180" s="843"/>
      <c r="I180" s="844">
        <v>0</v>
      </c>
      <c r="J180" s="844"/>
      <c r="K180" s="844"/>
    </row>
    <row r="181" spans="1:11" ht="12.75" customHeight="1">
      <c r="A181" s="312"/>
      <c r="C181" s="843"/>
      <c r="D181" s="843"/>
      <c r="E181" s="843"/>
      <c r="F181" s="843"/>
      <c r="G181" s="843"/>
      <c r="H181" s="843"/>
      <c r="I181" s="844">
        <v>0</v>
      </c>
      <c r="J181" s="844"/>
      <c r="K181" s="844"/>
    </row>
    <row r="182" spans="1:11" ht="12.75" customHeight="1">
      <c r="A182" s="312"/>
      <c r="C182" s="843"/>
      <c r="D182" s="843"/>
      <c r="E182" s="843"/>
      <c r="F182" s="843"/>
      <c r="G182" s="843"/>
      <c r="H182" s="843"/>
      <c r="I182" s="844">
        <v>0</v>
      </c>
      <c r="J182" s="844"/>
      <c r="K182" s="844"/>
    </row>
    <row r="183" spans="1:11" ht="12.75" customHeight="1">
      <c r="A183" s="312"/>
      <c r="C183" s="843"/>
      <c r="D183" s="843"/>
      <c r="E183" s="843"/>
      <c r="F183" s="843"/>
      <c r="G183" s="843"/>
      <c r="H183" s="843"/>
      <c r="I183" s="844">
        <v>0</v>
      </c>
      <c r="J183" s="844"/>
      <c r="K183" s="844"/>
    </row>
    <row r="184" spans="1:11" ht="12.75" customHeight="1">
      <c r="A184" s="312"/>
      <c r="C184" s="843"/>
      <c r="D184" s="843"/>
      <c r="E184" s="843"/>
      <c r="F184" s="843"/>
      <c r="G184" s="843"/>
      <c r="H184" s="843"/>
      <c r="I184" s="844">
        <v>0</v>
      </c>
      <c r="J184" s="844"/>
      <c r="K184" s="844"/>
    </row>
    <row r="185" spans="1:11" s="313" customFormat="1" ht="21" customHeight="1">
      <c r="A185" s="314"/>
      <c r="C185" s="845" t="s">
        <v>727</v>
      </c>
      <c r="D185" s="845"/>
      <c r="E185" s="845"/>
      <c r="F185" s="845"/>
      <c r="G185" s="845"/>
      <c r="H185" s="845"/>
      <c r="I185" s="846">
        <f>SUM(I176:K184)</f>
        <v>0</v>
      </c>
      <c r="J185" s="846"/>
      <c r="K185" s="846"/>
    </row>
    <row r="188" spans="1:11" ht="17.25" customHeight="1">
      <c r="A188" s="854"/>
      <c r="B188" s="843"/>
      <c r="C188" s="855" t="s">
        <v>715</v>
      </c>
      <c r="D188" s="855"/>
      <c r="E188" s="855"/>
      <c r="F188" s="311">
        <v>5</v>
      </c>
      <c r="G188" s="306"/>
      <c r="H188" s="856" t="s">
        <v>338</v>
      </c>
      <c r="I188" s="856"/>
      <c r="J188" s="275"/>
      <c r="K188" s="275"/>
    </row>
    <row r="189" spans="1:11" ht="6" customHeight="1">
      <c r="A189" s="854"/>
      <c r="B189" s="843"/>
      <c r="C189" s="271"/>
      <c r="D189" s="272"/>
      <c r="E189" s="272"/>
      <c r="F189" s="272"/>
      <c r="G189" s="273"/>
      <c r="H189" s="274"/>
      <c r="I189" s="274"/>
      <c r="J189" s="275"/>
      <c r="K189" s="275"/>
    </row>
    <row r="190" spans="1:2" ht="5.25" customHeight="1">
      <c r="A190" s="854"/>
      <c r="B190" s="843"/>
    </row>
    <row r="191" spans="1:11" ht="12.75" customHeight="1">
      <c r="A191" s="854"/>
      <c r="B191" s="843"/>
      <c r="C191" s="849" t="s">
        <v>719</v>
      </c>
      <c r="D191" s="849"/>
      <c r="E191" s="849"/>
      <c r="F191" s="849"/>
      <c r="G191" s="849"/>
      <c r="H191" s="849"/>
      <c r="I191" s="850"/>
      <c r="J191" s="602" t="str">
        <f>LEN(SUBSTITUTE(C192," ",""))&amp;" caratteri / 400"</f>
        <v>0 caratteri / 400</v>
      </c>
      <c r="K191" s="602"/>
    </row>
    <row r="192" spans="1:11" ht="12.75" customHeight="1">
      <c r="A192" s="854"/>
      <c r="B192" s="843"/>
      <c r="C192" s="848"/>
      <c r="D192" s="848"/>
      <c r="E192" s="848"/>
      <c r="F192" s="848"/>
      <c r="G192" s="848"/>
      <c r="H192" s="848"/>
      <c r="I192" s="848"/>
      <c r="J192" s="848"/>
      <c r="K192" s="848"/>
    </row>
    <row r="193" spans="1:11" ht="12.75" customHeight="1">
      <c r="A193" s="854"/>
      <c r="B193" s="843"/>
      <c r="C193" s="848"/>
      <c r="D193" s="848"/>
      <c r="E193" s="848"/>
      <c r="F193" s="848"/>
      <c r="G193" s="848"/>
      <c r="H193" s="848"/>
      <c r="I193" s="848"/>
      <c r="J193" s="848"/>
      <c r="K193" s="848"/>
    </row>
    <row r="194" spans="1:11" ht="12.75" customHeight="1">
      <c r="A194" s="854"/>
      <c r="B194" s="843"/>
      <c r="C194" s="848"/>
      <c r="D194" s="848"/>
      <c r="E194" s="848"/>
      <c r="F194" s="848"/>
      <c r="G194" s="848"/>
      <c r="H194" s="848"/>
      <c r="I194" s="848"/>
      <c r="J194" s="848"/>
      <c r="K194" s="848"/>
    </row>
    <row r="195" spans="1:11" ht="12.75" customHeight="1">
      <c r="A195" s="854"/>
      <c r="B195" s="843"/>
      <c r="C195" s="848"/>
      <c r="D195" s="848"/>
      <c r="E195" s="848"/>
      <c r="F195" s="848"/>
      <c r="G195" s="848"/>
      <c r="H195" s="848"/>
      <c r="I195" s="848"/>
      <c r="J195" s="848"/>
      <c r="K195" s="848"/>
    </row>
    <row r="196" spans="1:11" ht="12.75" customHeight="1">
      <c r="A196" s="854"/>
      <c r="B196" s="843"/>
      <c r="C196" s="848"/>
      <c r="D196" s="848"/>
      <c r="E196" s="848"/>
      <c r="F196" s="848"/>
      <c r="G196" s="848"/>
      <c r="H196" s="848"/>
      <c r="I196" s="848"/>
      <c r="J196" s="848"/>
      <c r="K196" s="848"/>
    </row>
    <row r="197" spans="1:11" ht="12.75" customHeight="1">
      <c r="A197" s="854"/>
      <c r="B197" s="843"/>
      <c r="C197" s="848"/>
      <c r="D197" s="848"/>
      <c r="E197" s="848"/>
      <c r="F197" s="848"/>
      <c r="G197" s="848"/>
      <c r="H197" s="848"/>
      <c r="I197" s="848"/>
      <c r="J197" s="848"/>
      <c r="K197" s="848"/>
    </row>
    <row r="198" spans="1:2" ht="6" customHeight="1">
      <c r="A198" s="854"/>
      <c r="B198" s="843"/>
    </row>
    <row r="199" spans="1:11" ht="12.75" customHeight="1">
      <c r="A199" s="854"/>
      <c r="B199" s="843"/>
      <c r="C199" s="849" t="s">
        <v>720</v>
      </c>
      <c r="D199" s="849"/>
      <c r="E199" s="849"/>
      <c r="F199" s="849"/>
      <c r="G199" s="849"/>
      <c r="H199" s="849"/>
      <c r="I199" s="849"/>
      <c r="J199" s="602" t="str">
        <f>LEN(SUBSTITUTE(C200," ",""))&amp;" caratteri / 400"</f>
        <v>0 caratteri / 400</v>
      </c>
      <c r="K199" s="602"/>
    </row>
    <row r="200" spans="1:11" ht="12.75" customHeight="1">
      <c r="A200" s="854"/>
      <c r="B200" s="843"/>
      <c r="C200" s="848"/>
      <c r="D200" s="848"/>
      <c r="E200" s="848"/>
      <c r="F200" s="848"/>
      <c r="G200" s="848"/>
      <c r="H200" s="848"/>
      <c r="I200" s="848"/>
      <c r="J200" s="848"/>
      <c r="K200" s="848"/>
    </row>
    <row r="201" spans="1:11" ht="12.75" customHeight="1">
      <c r="A201" s="854"/>
      <c r="B201" s="843"/>
      <c r="C201" s="848"/>
      <c r="D201" s="848"/>
      <c r="E201" s="848"/>
      <c r="F201" s="848"/>
      <c r="G201" s="848"/>
      <c r="H201" s="848"/>
      <c r="I201" s="848"/>
      <c r="J201" s="848"/>
      <c r="K201" s="848"/>
    </row>
    <row r="202" spans="1:11" ht="12.75" customHeight="1">
      <c r="A202" s="854"/>
      <c r="B202" s="843"/>
      <c r="C202" s="848"/>
      <c r="D202" s="848"/>
      <c r="E202" s="848"/>
      <c r="F202" s="848"/>
      <c r="G202" s="848"/>
      <c r="H202" s="848"/>
      <c r="I202" s="848"/>
      <c r="J202" s="848"/>
      <c r="K202" s="848"/>
    </row>
    <row r="203" spans="1:11" ht="12.75" customHeight="1">
      <c r="A203" s="854"/>
      <c r="B203" s="843"/>
      <c r="C203" s="848"/>
      <c r="D203" s="848"/>
      <c r="E203" s="848"/>
      <c r="F203" s="848"/>
      <c r="G203" s="848"/>
      <c r="H203" s="848"/>
      <c r="I203" s="848"/>
      <c r="J203" s="848"/>
      <c r="K203" s="848"/>
    </row>
    <row r="204" spans="1:11" ht="12.75" customHeight="1">
      <c r="A204" s="854"/>
      <c r="B204" s="843"/>
      <c r="C204" s="848"/>
      <c r="D204" s="848"/>
      <c r="E204" s="848"/>
      <c r="F204" s="848"/>
      <c r="G204" s="848"/>
      <c r="H204" s="848"/>
      <c r="I204" s="848"/>
      <c r="J204" s="848"/>
      <c r="K204" s="848"/>
    </row>
    <row r="205" spans="1:11" ht="12.75" customHeight="1">
      <c r="A205" s="854"/>
      <c r="B205" s="843"/>
      <c r="C205" s="848"/>
      <c r="D205" s="848"/>
      <c r="E205" s="848"/>
      <c r="F205" s="848"/>
      <c r="G205" s="848"/>
      <c r="H205" s="848"/>
      <c r="I205" s="848"/>
      <c r="J205" s="848"/>
      <c r="K205" s="848"/>
    </row>
    <row r="206" spans="1:2" ht="5.25" customHeight="1">
      <c r="A206" s="854"/>
      <c r="B206" s="843"/>
    </row>
    <row r="207" spans="1:11" ht="12.75" customHeight="1">
      <c r="A207" s="854"/>
      <c r="B207" s="843"/>
      <c r="C207" s="849" t="s">
        <v>721</v>
      </c>
      <c r="D207" s="849"/>
      <c r="E207" s="849"/>
      <c r="F207" s="849"/>
      <c r="G207" s="849"/>
      <c r="H207" s="849"/>
      <c r="I207" s="850"/>
      <c r="J207" s="602" t="str">
        <f>LEN(SUBSTITUTE(C208," ",""))&amp;" caratteri / 400"</f>
        <v>0 caratteri / 400</v>
      </c>
      <c r="K207" s="602"/>
    </row>
    <row r="208" spans="1:11" ht="12.75" customHeight="1">
      <c r="A208" s="854"/>
      <c r="B208" s="843"/>
      <c r="C208" s="848"/>
      <c r="D208" s="848"/>
      <c r="E208" s="848"/>
      <c r="F208" s="848"/>
      <c r="G208" s="848"/>
      <c r="H208" s="848"/>
      <c r="I208" s="848"/>
      <c r="J208" s="848"/>
      <c r="K208" s="848"/>
    </row>
    <row r="209" spans="1:11" ht="12.75" customHeight="1">
      <c r="A209" s="854"/>
      <c r="B209" s="843"/>
      <c r="C209" s="848"/>
      <c r="D209" s="848"/>
      <c r="E209" s="848"/>
      <c r="F209" s="848"/>
      <c r="G209" s="848"/>
      <c r="H209" s="848"/>
      <c r="I209" s="848"/>
      <c r="J209" s="848"/>
      <c r="K209" s="848"/>
    </row>
    <row r="210" spans="1:11" ht="12.75" customHeight="1">
      <c r="A210" s="854"/>
      <c r="B210" s="843"/>
      <c r="C210" s="848"/>
      <c r="D210" s="848"/>
      <c r="E210" s="848"/>
      <c r="F210" s="848"/>
      <c r="G210" s="848"/>
      <c r="H210" s="848"/>
      <c r="I210" s="848"/>
      <c r="J210" s="848"/>
      <c r="K210" s="848"/>
    </row>
    <row r="211" spans="1:11" ht="12.75" customHeight="1">
      <c r="A211" s="854"/>
      <c r="B211" s="843"/>
      <c r="C211" s="848"/>
      <c r="D211" s="848"/>
      <c r="E211" s="848"/>
      <c r="F211" s="848"/>
      <c r="G211" s="848"/>
      <c r="H211" s="848"/>
      <c r="I211" s="848"/>
      <c r="J211" s="848"/>
      <c r="K211" s="848"/>
    </row>
    <row r="212" spans="1:11" ht="12.75" customHeight="1">
      <c r="A212" s="854"/>
      <c r="B212" s="843"/>
      <c r="C212" s="848"/>
      <c r="D212" s="848"/>
      <c r="E212" s="848"/>
      <c r="F212" s="848"/>
      <c r="G212" s="848"/>
      <c r="H212" s="848"/>
      <c r="I212" s="848"/>
      <c r="J212" s="848"/>
      <c r="K212" s="848"/>
    </row>
    <row r="213" spans="1:11" ht="12.75" customHeight="1">
      <c r="A213" s="854"/>
      <c r="B213" s="843"/>
      <c r="C213" s="848"/>
      <c r="D213" s="848"/>
      <c r="E213" s="848"/>
      <c r="F213" s="848"/>
      <c r="G213" s="848"/>
      <c r="H213" s="848"/>
      <c r="I213" s="848"/>
      <c r="J213" s="848"/>
      <c r="K213" s="848"/>
    </row>
    <row r="214" ht="8.25" customHeight="1">
      <c r="A214" s="854"/>
    </row>
    <row r="215" spans="1:11" s="60" customFormat="1" ht="27" customHeight="1">
      <c r="A215" s="854"/>
      <c r="C215" s="851" t="s">
        <v>722</v>
      </c>
      <c r="D215" s="851"/>
      <c r="E215" s="851"/>
      <c r="F215" s="236"/>
      <c r="G215" s="852" t="s">
        <v>723</v>
      </c>
      <c r="H215" s="852"/>
      <c r="I215" s="852"/>
      <c r="J215" s="852"/>
      <c r="K215" s="236"/>
    </row>
    <row r="216" ht="7.5" customHeight="1">
      <c r="A216" s="312"/>
    </row>
    <row r="217" spans="1:11" ht="12.75" customHeight="1">
      <c r="A217" s="312"/>
      <c r="C217" s="853" t="s">
        <v>724</v>
      </c>
      <c r="D217" s="853"/>
      <c r="E217" s="853"/>
      <c r="F217" s="853"/>
      <c r="G217" s="853"/>
      <c r="H217" s="853"/>
      <c r="I217" s="853"/>
      <c r="J217" s="853"/>
      <c r="K217" s="853"/>
    </row>
    <row r="218" ht="6" customHeight="1">
      <c r="A218" s="312"/>
    </row>
    <row r="219" spans="1:11" ht="12.75" customHeight="1">
      <c r="A219" s="312"/>
      <c r="C219" s="847" t="s">
        <v>725</v>
      </c>
      <c r="D219" s="847"/>
      <c r="E219" s="847"/>
      <c r="F219" s="847"/>
      <c r="G219" s="847"/>
      <c r="H219" s="847"/>
      <c r="I219" s="848" t="s">
        <v>726</v>
      </c>
      <c r="J219" s="848"/>
      <c r="K219" s="848"/>
    </row>
    <row r="220" spans="1:11" ht="12.75" customHeight="1">
      <c r="A220" s="312"/>
      <c r="C220" s="843"/>
      <c r="D220" s="843"/>
      <c r="E220" s="843"/>
      <c r="F220" s="843"/>
      <c r="G220" s="843"/>
      <c r="H220" s="843"/>
      <c r="I220" s="844">
        <v>0</v>
      </c>
      <c r="J220" s="844"/>
      <c r="K220" s="844"/>
    </row>
    <row r="221" spans="1:11" ht="12.75" customHeight="1">
      <c r="A221" s="312"/>
      <c r="C221" s="843"/>
      <c r="D221" s="843"/>
      <c r="E221" s="843"/>
      <c r="F221" s="843"/>
      <c r="G221" s="843"/>
      <c r="H221" s="843"/>
      <c r="I221" s="844">
        <v>0</v>
      </c>
      <c r="J221" s="844"/>
      <c r="K221" s="844"/>
    </row>
    <row r="222" spans="1:11" ht="12.75" customHeight="1">
      <c r="A222" s="312"/>
      <c r="C222" s="843"/>
      <c r="D222" s="843"/>
      <c r="E222" s="843"/>
      <c r="F222" s="843"/>
      <c r="G222" s="843"/>
      <c r="H222" s="843"/>
      <c r="I222" s="844">
        <v>0</v>
      </c>
      <c r="J222" s="844"/>
      <c r="K222" s="844"/>
    </row>
    <row r="223" spans="1:11" ht="12.75" customHeight="1">
      <c r="A223" s="312"/>
      <c r="C223" s="843"/>
      <c r="D223" s="843"/>
      <c r="E223" s="843"/>
      <c r="F223" s="843"/>
      <c r="G223" s="843"/>
      <c r="H223" s="843"/>
      <c r="I223" s="844">
        <v>0</v>
      </c>
      <c r="J223" s="844"/>
      <c r="K223" s="844"/>
    </row>
    <row r="224" spans="1:11" ht="12.75" customHeight="1">
      <c r="A224" s="312"/>
      <c r="C224" s="843"/>
      <c r="D224" s="843"/>
      <c r="E224" s="843"/>
      <c r="F224" s="843"/>
      <c r="G224" s="843"/>
      <c r="H224" s="843"/>
      <c r="I224" s="844">
        <v>0</v>
      </c>
      <c r="J224" s="844"/>
      <c r="K224" s="844"/>
    </row>
    <row r="225" spans="1:11" ht="12.75" customHeight="1">
      <c r="A225" s="312"/>
      <c r="C225" s="843"/>
      <c r="D225" s="843"/>
      <c r="E225" s="843"/>
      <c r="F225" s="843"/>
      <c r="G225" s="843"/>
      <c r="H225" s="843"/>
      <c r="I225" s="844">
        <v>0</v>
      </c>
      <c r="J225" s="844"/>
      <c r="K225" s="844"/>
    </row>
    <row r="226" spans="1:11" ht="12.75" customHeight="1">
      <c r="A226" s="312"/>
      <c r="C226" s="843"/>
      <c r="D226" s="843"/>
      <c r="E226" s="843"/>
      <c r="F226" s="843"/>
      <c r="G226" s="843"/>
      <c r="H226" s="843"/>
      <c r="I226" s="844">
        <v>0</v>
      </c>
      <c r="J226" s="844"/>
      <c r="K226" s="844"/>
    </row>
    <row r="227" spans="1:11" ht="12.75" customHeight="1">
      <c r="A227" s="312"/>
      <c r="C227" s="843"/>
      <c r="D227" s="843"/>
      <c r="E227" s="843"/>
      <c r="F227" s="843"/>
      <c r="G227" s="843"/>
      <c r="H227" s="843"/>
      <c r="I227" s="844">
        <v>0</v>
      </c>
      <c r="J227" s="844"/>
      <c r="K227" s="844"/>
    </row>
    <row r="228" spans="1:11" ht="12.75" customHeight="1">
      <c r="A228" s="312"/>
      <c r="C228" s="843"/>
      <c r="D228" s="843"/>
      <c r="E228" s="843"/>
      <c r="F228" s="843"/>
      <c r="G228" s="843"/>
      <c r="H228" s="843"/>
      <c r="I228" s="844">
        <v>0</v>
      </c>
      <c r="J228" s="844"/>
      <c r="K228" s="844"/>
    </row>
    <row r="229" spans="1:11" s="313" customFormat="1" ht="21" customHeight="1">
      <c r="A229" s="314"/>
      <c r="C229" s="845" t="s">
        <v>727</v>
      </c>
      <c r="D229" s="845"/>
      <c r="E229" s="845"/>
      <c r="F229" s="845"/>
      <c r="G229" s="845"/>
      <c r="H229" s="845"/>
      <c r="I229" s="846">
        <f>SUM(I220:K228)</f>
        <v>0</v>
      </c>
      <c r="J229" s="846"/>
      <c r="K229" s="846"/>
    </row>
  </sheetData>
  <sheetProtection/>
  <mergeCells count="198">
    <mergeCell ref="B10:B35"/>
    <mergeCell ref="C14:K19"/>
    <mergeCell ref="C21:I21"/>
    <mergeCell ref="J21:K21"/>
    <mergeCell ref="C22:K27"/>
    <mergeCell ref="J29:K29"/>
    <mergeCell ref="C29:I29"/>
    <mergeCell ref="C10:E10"/>
    <mergeCell ref="H10:I10"/>
    <mergeCell ref="F5:G5"/>
    <mergeCell ref="I5:J5"/>
    <mergeCell ref="J13:K13"/>
    <mergeCell ref="C13:I13"/>
    <mergeCell ref="G37:J37"/>
    <mergeCell ref="C37:E37"/>
    <mergeCell ref="C30:K35"/>
    <mergeCell ref="C89:H89"/>
    <mergeCell ref="I89:K89"/>
    <mergeCell ref="C90:H90"/>
    <mergeCell ref="A10:A37"/>
    <mergeCell ref="D1:G1"/>
    <mergeCell ref="H1:I1"/>
    <mergeCell ref="J1:K1"/>
    <mergeCell ref="C3:K3"/>
    <mergeCell ref="C8:K8"/>
    <mergeCell ref="C5:D5"/>
    <mergeCell ref="C86:H86"/>
    <mergeCell ref="I86:K86"/>
    <mergeCell ref="C87:H87"/>
    <mergeCell ref="I87:K87"/>
    <mergeCell ref="C88:H88"/>
    <mergeCell ref="I88:K88"/>
    <mergeCell ref="C39:K39"/>
    <mergeCell ref="I41:K41"/>
    <mergeCell ref="C41:H41"/>
    <mergeCell ref="C42:H42"/>
    <mergeCell ref="I42:K42"/>
    <mergeCell ref="C112:K117"/>
    <mergeCell ref="J66:K66"/>
    <mergeCell ref="C67:K72"/>
    <mergeCell ref="C50:H50"/>
    <mergeCell ref="I50:K50"/>
    <mergeCell ref="C51:H51"/>
    <mergeCell ref="I51:K51"/>
    <mergeCell ref="C49:H49"/>
    <mergeCell ref="I49:K49"/>
    <mergeCell ref="C46:H46"/>
    <mergeCell ref="I46:K46"/>
    <mergeCell ref="C47:H47"/>
    <mergeCell ref="I47:K47"/>
    <mergeCell ref="C48:H48"/>
    <mergeCell ref="I48:K48"/>
    <mergeCell ref="I45:K45"/>
    <mergeCell ref="I44:K44"/>
    <mergeCell ref="I43:K43"/>
    <mergeCell ref="C43:H43"/>
    <mergeCell ref="C44:H44"/>
    <mergeCell ref="C45:H45"/>
    <mergeCell ref="A55:A82"/>
    <mergeCell ref="B55:B80"/>
    <mergeCell ref="C55:E55"/>
    <mergeCell ref="H55:I55"/>
    <mergeCell ref="C58:I58"/>
    <mergeCell ref="J58:K58"/>
    <mergeCell ref="C59:K64"/>
    <mergeCell ref="C66:I66"/>
    <mergeCell ref="C74:I74"/>
    <mergeCell ref="J74:K74"/>
    <mergeCell ref="C75:K80"/>
    <mergeCell ref="C82:E82"/>
    <mergeCell ref="G82:J82"/>
    <mergeCell ref="C84:K84"/>
    <mergeCell ref="I90:K90"/>
    <mergeCell ref="C91:H91"/>
    <mergeCell ref="I91:K91"/>
    <mergeCell ref="C92:H92"/>
    <mergeCell ref="I92:K92"/>
    <mergeCell ref="C93:H93"/>
    <mergeCell ref="I93:K93"/>
    <mergeCell ref="C94:H94"/>
    <mergeCell ref="I94:K94"/>
    <mergeCell ref="C95:H95"/>
    <mergeCell ref="I95:K95"/>
    <mergeCell ref="C96:H96"/>
    <mergeCell ref="I96:K96"/>
    <mergeCell ref="A100:A127"/>
    <mergeCell ref="B100:B125"/>
    <mergeCell ref="H100:I100"/>
    <mergeCell ref="C103:I103"/>
    <mergeCell ref="J103:K103"/>
    <mergeCell ref="C104:K109"/>
    <mergeCell ref="C111:I111"/>
    <mergeCell ref="J111:K111"/>
    <mergeCell ref="C100:E100"/>
    <mergeCell ref="C127:E127"/>
    <mergeCell ref="G127:J127"/>
    <mergeCell ref="C119:I119"/>
    <mergeCell ref="J119:K119"/>
    <mergeCell ref="C120:K125"/>
    <mergeCell ref="C129:K129"/>
    <mergeCell ref="C131:H131"/>
    <mergeCell ref="I131:K131"/>
    <mergeCell ref="C132:H132"/>
    <mergeCell ref="I132:K132"/>
    <mergeCell ref="C133:H133"/>
    <mergeCell ref="I133:K133"/>
    <mergeCell ref="C134:H134"/>
    <mergeCell ref="I134:K134"/>
    <mergeCell ref="C135:H135"/>
    <mergeCell ref="I135:K135"/>
    <mergeCell ref="C136:H136"/>
    <mergeCell ref="I136:K136"/>
    <mergeCell ref="C137:H137"/>
    <mergeCell ref="I137:K137"/>
    <mergeCell ref="C138:H138"/>
    <mergeCell ref="I138:K138"/>
    <mergeCell ref="C139:H139"/>
    <mergeCell ref="I139:K139"/>
    <mergeCell ref="C140:H140"/>
    <mergeCell ref="I140:K140"/>
    <mergeCell ref="C141:H141"/>
    <mergeCell ref="I141:K141"/>
    <mergeCell ref="A144:A171"/>
    <mergeCell ref="B144:B169"/>
    <mergeCell ref="C144:E144"/>
    <mergeCell ref="H144:I144"/>
    <mergeCell ref="C147:I147"/>
    <mergeCell ref="J147:K147"/>
    <mergeCell ref="C148:K153"/>
    <mergeCell ref="C155:I155"/>
    <mergeCell ref="J155:K155"/>
    <mergeCell ref="C156:K161"/>
    <mergeCell ref="C163:I163"/>
    <mergeCell ref="J163:K163"/>
    <mergeCell ref="C164:K169"/>
    <mergeCell ref="C171:E171"/>
    <mergeCell ref="G171:J171"/>
    <mergeCell ref="C173:K173"/>
    <mergeCell ref="C175:H175"/>
    <mergeCell ref="I175:K175"/>
    <mergeCell ref="C176:H176"/>
    <mergeCell ref="I176:K176"/>
    <mergeCell ref="C177:H177"/>
    <mergeCell ref="I177:K177"/>
    <mergeCell ref="C178:H178"/>
    <mergeCell ref="I178:K178"/>
    <mergeCell ref="C179:H179"/>
    <mergeCell ref="I179:K179"/>
    <mergeCell ref="C180:H180"/>
    <mergeCell ref="I180:K180"/>
    <mergeCell ref="C181:H181"/>
    <mergeCell ref="I181:K181"/>
    <mergeCell ref="C182:H182"/>
    <mergeCell ref="I182:K182"/>
    <mergeCell ref="C183:H183"/>
    <mergeCell ref="I183:K183"/>
    <mergeCell ref="C184:H184"/>
    <mergeCell ref="I184:K184"/>
    <mergeCell ref="C185:H185"/>
    <mergeCell ref="I185:K185"/>
    <mergeCell ref="A188:A215"/>
    <mergeCell ref="B188:B213"/>
    <mergeCell ref="C188:E188"/>
    <mergeCell ref="H188:I188"/>
    <mergeCell ref="C191:I191"/>
    <mergeCell ref="J191:K191"/>
    <mergeCell ref="C192:K197"/>
    <mergeCell ref="C199:I199"/>
    <mergeCell ref="J199:K199"/>
    <mergeCell ref="C200:K205"/>
    <mergeCell ref="C207:I207"/>
    <mergeCell ref="J207:K207"/>
    <mergeCell ref="C208:K213"/>
    <mergeCell ref="C215:E215"/>
    <mergeCell ref="G215:J215"/>
    <mergeCell ref="C217:K217"/>
    <mergeCell ref="C219:H219"/>
    <mergeCell ref="I219:K219"/>
    <mergeCell ref="C220:H220"/>
    <mergeCell ref="I220:K220"/>
    <mergeCell ref="C221:H221"/>
    <mergeCell ref="I221:K221"/>
    <mergeCell ref="C222:H222"/>
    <mergeCell ref="I222:K222"/>
    <mergeCell ref="C223:H223"/>
    <mergeCell ref="I223:K223"/>
    <mergeCell ref="C224:H224"/>
    <mergeCell ref="I224:K224"/>
    <mergeCell ref="C228:H228"/>
    <mergeCell ref="I228:K228"/>
    <mergeCell ref="C229:H229"/>
    <mergeCell ref="I229:K229"/>
    <mergeCell ref="C225:H225"/>
    <mergeCell ref="I225:K225"/>
    <mergeCell ref="C226:H226"/>
    <mergeCell ref="I226:K226"/>
    <mergeCell ref="C227:H227"/>
    <mergeCell ref="I227:K227"/>
  </mergeCells>
  <dataValidations count="5">
    <dataValidation allowBlank="1" showInputMessage="1" showErrorMessage="1" prompt="Inserire il numero corrispondente al Partner (vedi Foglio Partners) che attua materialmente la Misura di Accompagnamento." sqref="C215:E215 C127:E127 C37:E37 C82:E82 C171:E171"/>
    <dataValidation allowBlank="1" showInputMessage="1" showErrorMessage="1" prompt="Inserire il numero corrispondente al Partner (vedi Foglio Partners) che è responsabile della realizzazione della Misura di Accompagnamento. Può coincidere con l'Attuatore della Misura." sqref="G215:J215 G127:J127 G37:J37 G82:J82 G171:J171"/>
    <dataValidation allowBlank="1" showInputMessage="1" showErrorMessage="1" prompt="Indicare la tipologia di spesa in relazione alla Misura indicata" sqref="C219:H219 C131:H131 C41:H41 C86:H86 C175:H175"/>
    <dataValidation allowBlank="1" showInputMessage="1" showErrorMessage="1" prompt="Inserire il numero progressivo da attribuire alla Misura " sqref="C188:E188 C144:E144 C55:E55 C10:E10 C100:E100"/>
    <dataValidation allowBlank="1" showInputMessage="1" showErrorMessage="1" prompt="Apporre una croce nello spazio corrispondente alla misura attivata" sqref="C3:K3"/>
  </dataValidations>
  <hyperlinks>
    <hyperlink ref="J1" location="Indice!A1" display="Torna all'indice"/>
  </hyperlink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headerFooter>
    <oddHeader>&amp;CGAL RIVIERA DEI FIORI
PROGETTO 3.1.1
“Progetto di Cooperazione - Interventi finalizzati a garantire i servizi essenziali alla popolazione rurale e sostegno all’agricoltura sociale”
 &amp;"-,Grassetto"MISURE DI ACCOMPAGNAMENTO</oddHeader>
    <oddFooter>&amp;C&amp;P/&amp;N</oddFooter>
  </headerFooter>
  <rowBreaks count="5" manualBreakCount="5">
    <brk id="51" max="255" man="1"/>
    <brk id="97" max="255" man="1"/>
    <brk id="142" max="255" man="1"/>
    <brk id="186" max="255" man="1"/>
    <brk id="230" max="255" man="1"/>
  </rowBreaks>
  <legacyDrawing r:id="rId1"/>
</worksheet>
</file>

<file path=xl/worksheets/sheet2.xml><?xml version="1.0" encoding="utf-8"?>
<worksheet xmlns="http://schemas.openxmlformats.org/spreadsheetml/2006/main" xmlns:r="http://schemas.openxmlformats.org/officeDocument/2006/relationships">
  <sheetPr codeName="Foglio3"/>
  <dimension ref="A2:M44"/>
  <sheetViews>
    <sheetView zoomScale="90" zoomScaleNormal="90" workbookViewId="0" topLeftCell="A1">
      <selection activeCell="C36" sqref="C36:H36"/>
    </sheetView>
  </sheetViews>
  <sheetFormatPr defaultColWidth="9.140625" defaultRowHeight="15"/>
  <cols>
    <col min="1" max="1" width="15.00390625" style="258" customWidth="1"/>
    <col min="8" max="8" width="13.7109375" style="0" customWidth="1"/>
    <col min="9" max="13" width="8.8515625" style="10" customWidth="1"/>
  </cols>
  <sheetData>
    <row r="1" ht="28.5" customHeight="1"/>
    <row r="2" ht="26.25" customHeight="1">
      <c r="A2" s="257" t="s">
        <v>41</v>
      </c>
    </row>
    <row r="3" spans="1:8" ht="26.25" customHeight="1">
      <c r="A3" s="569" t="s">
        <v>657</v>
      </c>
      <c r="B3" s="569"/>
      <c r="C3" s="569"/>
      <c r="D3" s="569"/>
      <c r="E3" s="569"/>
      <c r="F3" s="569"/>
      <c r="G3" s="569"/>
      <c r="H3" s="569"/>
    </row>
    <row r="4" spans="1:8" s="10" customFormat="1" ht="5.25" customHeight="1">
      <c r="A4" s="255"/>
      <c r="B4" s="179"/>
      <c r="C4" s="179"/>
      <c r="D4" s="179"/>
      <c r="E4" s="179"/>
      <c r="F4" s="179"/>
      <c r="G4" s="179"/>
      <c r="H4" s="179"/>
    </row>
    <row r="5" spans="1:13" s="1" customFormat="1" ht="41.25" customHeight="1">
      <c r="A5" s="565" t="s">
        <v>42</v>
      </c>
      <c r="B5" s="565"/>
      <c r="C5" s="571" t="s">
        <v>45</v>
      </c>
      <c r="D5" s="571"/>
      <c r="E5" s="571"/>
      <c r="F5" s="571"/>
      <c r="G5" s="571"/>
      <c r="H5" s="571"/>
      <c r="I5" s="11"/>
      <c r="J5" s="11"/>
      <c r="K5" s="11"/>
      <c r="L5" s="11"/>
      <c r="M5" s="11"/>
    </row>
    <row r="6" spans="1:13" s="89" customFormat="1" ht="5.25" customHeight="1">
      <c r="A6" s="256"/>
      <c r="B6" s="177"/>
      <c r="C6" s="259"/>
      <c r="D6" s="259"/>
      <c r="E6" s="259"/>
      <c r="F6" s="259"/>
      <c r="G6" s="259"/>
      <c r="H6" s="259"/>
      <c r="I6" s="11"/>
      <c r="J6" s="11"/>
      <c r="K6" s="11"/>
      <c r="L6" s="11"/>
      <c r="M6" s="11"/>
    </row>
    <row r="7" spans="1:13" s="1" customFormat="1" ht="41.25" customHeight="1">
      <c r="A7" s="565" t="s">
        <v>43</v>
      </c>
      <c r="B7" s="565"/>
      <c r="C7" s="572" t="s">
        <v>46</v>
      </c>
      <c r="D7" s="572"/>
      <c r="E7" s="572"/>
      <c r="F7" s="572"/>
      <c r="G7" s="572"/>
      <c r="H7" s="572"/>
      <c r="I7" s="11"/>
      <c r="J7" s="11"/>
      <c r="K7" s="11"/>
      <c r="L7" s="11"/>
      <c r="M7" s="11"/>
    </row>
    <row r="8" spans="1:13" s="89" customFormat="1" ht="5.25" customHeight="1">
      <c r="A8" s="256"/>
      <c r="B8" s="177"/>
      <c r="C8" s="259"/>
      <c r="D8" s="259"/>
      <c r="E8" s="259"/>
      <c r="F8" s="259"/>
      <c r="G8" s="259"/>
      <c r="H8" s="259"/>
      <c r="I8" s="11"/>
      <c r="J8" s="11"/>
      <c r="K8" s="11"/>
      <c r="L8" s="11"/>
      <c r="M8" s="11"/>
    </row>
    <row r="9" spans="1:13" s="1" customFormat="1" ht="42" customHeight="1">
      <c r="A9" s="565" t="s">
        <v>44</v>
      </c>
      <c r="B9" s="565"/>
      <c r="C9" s="571" t="s">
        <v>792</v>
      </c>
      <c r="D9" s="571"/>
      <c r="E9" s="571"/>
      <c r="F9" s="571"/>
      <c r="G9" s="571"/>
      <c r="H9" s="571"/>
      <c r="I9" s="11"/>
      <c r="J9" s="11"/>
      <c r="K9" s="11"/>
      <c r="L9" s="11"/>
      <c r="M9" s="11"/>
    </row>
    <row r="10" spans="1:8" ht="24" customHeight="1">
      <c r="A10" s="570" t="s">
        <v>320</v>
      </c>
      <c r="B10" s="570"/>
      <c r="C10" s="570"/>
      <c r="D10" s="570"/>
      <c r="E10" s="570"/>
      <c r="F10" s="570"/>
      <c r="G10" s="570"/>
      <c r="H10" s="570"/>
    </row>
    <row r="11" spans="1:13" s="65" customFormat="1" ht="34.5" customHeight="1">
      <c r="A11" s="257" t="s">
        <v>355</v>
      </c>
      <c r="B11" s="573" t="s">
        <v>862</v>
      </c>
      <c r="C11" s="573"/>
      <c r="D11" s="573"/>
      <c r="E11" s="573"/>
      <c r="F11" s="573"/>
      <c r="G11" s="573"/>
      <c r="H11" s="573"/>
      <c r="I11" s="66"/>
      <c r="J11" s="66"/>
      <c r="K11" s="66"/>
      <c r="L11" s="66"/>
      <c r="M11" s="66"/>
    </row>
    <row r="12" spans="1:13" s="65" customFormat="1" ht="34.5" customHeight="1">
      <c r="A12" s="257" t="s">
        <v>356</v>
      </c>
      <c r="B12" s="573"/>
      <c r="C12" s="573"/>
      <c r="D12" s="573"/>
      <c r="E12" s="573"/>
      <c r="F12" s="573"/>
      <c r="G12" s="573"/>
      <c r="H12" s="573"/>
      <c r="I12" s="66"/>
      <c r="J12" s="66"/>
      <c r="K12" s="66"/>
      <c r="L12" s="66"/>
      <c r="M12" s="66"/>
    </row>
    <row r="13" spans="1:13" s="65" customFormat="1" ht="34.5" customHeight="1">
      <c r="A13" s="257" t="s">
        <v>357</v>
      </c>
      <c r="B13" s="573"/>
      <c r="C13" s="573"/>
      <c r="D13" s="573"/>
      <c r="E13" s="573"/>
      <c r="F13" s="573"/>
      <c r="G13" s="573"/>
      <c r="H13" s="573"/>
      <c r="I13" s="66"/>
      <c r="J13" s="66"/>
      <c r="K13" s="66"/>
      <c r="L13" s="66"/>
      <c r="M13" s="66"/>
    </row>
    <row r="14" spans="1:13" s="65" customFormat="1" ht="34.5" customHeight="1">
      <c r="A14" s="257" t="s">
        <v>358</v>
      </c>
      <c r="B14" s="573"/>
      <c r="C14" s="573"/>
      <c r="D14" s="573"/>
      <c r="E14" s="573"/>
      <c r="F14" s="573"/>
      <c r="G14" s="573"/>
      <c r="H14" s="573"/>
      <c r="I14" s="66"/>
      <c r="J14" s="66"/>
      <c r="K14" s="66"/>
      <c r="L14" s="66"/>
      <c r="M14" s="66"/>
    </row>
    <row r="15" spans="1:13" s="65" customFormat="1" ht="34.5" customHeight="1">
      <c r="A15" s="257" t="s">
        <v>359</v>
      </c>
      <c r="B15" s="573"/>
      <c r="C15" s="573"/>
      <c r="D15" s="573"/>
      <c r="E15" s="573"/>
      <c r="F15" s="573"/>
      <c r="G15" s="573"/>
      <c r="H15" s="573"/>
      <c r="I15" s="66"/>
      <c r="J15" s="66"/>
      <c r="K15" s="66"/>
      <c r="L15" s="66"/>
      <c r="M15" s="66"/>
    </row>
    <row r="16" spans="1:13" s="65" customFormat="1" ht="34.5" customHeight="1">
      <c r="A16" s="257" t="s">
        <v>360</v>
      </c>
      <c r="B16" s="573"/>
      <c r="C16" s="573"/>
      <c r="D16" s="573"/>
      <c r="E16" s="573"/>
      <c r="F16" s="573"/>
      <c r="G16" s="573"/>
      <c r="H16" s="573"/>
      <c r="I16" s="66"/>
      <c r="J16" s="66"/>
      <c r="K16" s="66"/>
      <c r="L16" s="66"/>
      <c r="M16" s="66"/>
    </row>
    <row r="17" spans="1:13" s="65" customFormat="1" ht="34.5" customHeight="1">
      <c r="A17" s="257" t="s">
        <v>361</v>
      </c>
      <c r="B17" s="573"/>
      <c r="C17" s="573"/>
      <c r="D17" s="573"/>
      <c r="E17" s="573"/>
      <c r="F17" s="573"/>
      <c r="G17" s="573"/>
      <c r="H17" s="573"/>
      <c r="I17" s="66"/>
      <c r="J17" s="66"/>
      <c r="K17" s="66"/>
      <c r="L17" s="66"/>
      <c r="M17" s="66"/>
    </row>
    <row r="18" spans="1:13" s="65" customFormat="1" ht="34.5" customHeight="1">
      <c r="A18" s="257" t="s">
        <v>362</v>
      </c>
      <c r="B18" s="573"/>
      <c r="C18" s="573"/>
      <c r="D18" s="573"/>
      <c r="E18" s="573"/>
      <c r="F18" s="573"/>
      <c r="G18" s="573"/>
      <c r="H18" s="573"/>
      <c r="I18" s="66"/>
      <c r="J18" s="66"/>
      <c r="K18" s="66"/>
      <c r="L18" s="66"/>
      <c r="M18" s="66"/>
    </row>
    <row r="19" spans="1:13" s="65" customFormat="1" ht="34.5" customHeight="1">
      <c r="A19" s="257" t="s">
        <v>363</v>
      </c>
      <c r="B19" s="573"/>
      <c r="C19" s="573"/>
      <c r="D19" s="573"/>
      <c r="E19" s="573"/>
      <c r="F19" s="573"/>
      <c r="G19" s="573"/>
      <c r="H19" s="573"/>
      <c r="I19" s="66"/>
      <c r="J19" s="66"/>
      <c r="K19" s="66"/>
      <c r="L19" s="66"/>
      <c r="M19" s="66"/>
    </row>
    <row r="20" spans="1:13" s="65" customFormat="1" ht="34.5" customHeight="1">
      <c r="A20" s="257" t="s">
        <v>364</v>
      </c>
      <c r="B20" s="573"/>
      <c r="C20" s="573"/>
      <c r="D20" s="573"/>
      <c r="E20" s="573"/>
      <c r="F20" s="573"/>
      <c r="G20" s="573"/>
      <c r="H20" s="573"/>
      <c r="I20" s="66"/>
      <c r="J20" s="66"/>
      <c r="K20" s="66"/>
      <c r="L20" s="66"/>
      <c r="M20" s="66"/>
    </row>
    <row r="21" spans="1:13" s="65" customFormat="1" ht="34.5" customHeight="1">
      <c r="A21" s="257" t="s">
        <v>365</v>
      </c>
      <c r="B21" s="573"/>
      <c r="C21" s="573"/>
      <c r="D21" s="573"/>
      <c r="E21" s="573"/>
      <c r="F21" s="573"/>
      <c r="G21" s="573"/>
      <c r="H21" s="573"/>
      <c r="I21" s="66"/>
      <c r="J21" s="66"/>
      <c r="K21" s="66"/>
      <c r="L21" s="66"/>
      <c r="M21" s="66"/>
    </row>
    <row r="22" spans="1:13" s="65" customFormat="1" ht="34.5" customHeight="1">
      <c r="A22" s="257" t="s">
        <v>366</v>
      </c>
      <c r="B22" s="573"/>
      <c r="C22" s="573"/>
      <c r="D22" s="573"/>
      <c r="E22" s="573"/>
      <c r="F22" s="573"/>
      <c r="G22" s="573"/>
      <c r="H22" s="573"/>
      <c r="I22" s="66"/>
      <c r="J22" s="66"/>
      <c r="K22" s="66"/>
      <c r="L22" s="66"/>
      <c r="M22" s="66"/>
    </row>
    <row r="23" spans="1:13" s="65" customFormat="1" ht="34.5" customHeight="1">
      <c r="A23" s="174" t="s">
        <v>846</v>
      </c>
      <c r="B23" s="573"/>
      <c r="C23" s="573"/>
      <c r="D23" s="573"/>
      <c r="E23" s="573"/>
      <c r="F23" s="573"/>
      <c r="G23" s="573"/>
      <c r="H23" s="573"/>
      <c r="I23" s="66"/>
      <c r="J23" s="66"/>
      <c r="K23" s="66"/>
      <c r="L23" s="66"/>
      <c r="M23" s="66"/>
    </row>
    <row r="24" spans="1:13" s="65" customFormat="1" ht="34.5" customHeight="1">
      <c r="A24" s="174" t="s">
        <v>660</v>
      </c>
      <c r="B24" s="573"/>
      <c r="C24" s="573"/>
      <c r="D24" s="573"/>
      <c r="E24" s="573"/>
      <c r="F24" s="573"/>
      <c r="G24" s="573"/>
      <c r="H24" s="573"/>
      <c r="I24" s="66"/>
      <c r="J24" s="66"/>
      <c r="K24" s="66"/>
      <c r="L24" s="66"/>
      <c r="M24" s="66"/>
    </row>
    <row r="25" spans="1:8" s="66" customFormat="1" ht="6" customHeight="1">
      <c r="A25" s="256"/>
      <c r="B25" s="178"/>
      <c r="C25" s="178"/>
      <c r="D25" s="178"/>
      <c r="E25" s="178"/>
      <c r="F25" s="178"/>
      <c r="G25" s="178"/>
      <c r="H25" s="178"/>
    </row>
    <row r="26" spans="1:13" s="65" customFormat="1" ht="50.25" customHeight="1">
      <c r="A26" s="257" t="s">
        <v>612</v>
      </c>
      <c r="B26" s="575" t="s">
        <v>662</v>
      </c>
      <c r="C26" s="575"/>
      <c r="D26" s="575"/>
      <c r="E26" s="575"/>
      <c r="F26" s="575"/>
      <c r="G26" s="575"/>
      <c r="H26" s="575"/>
      <c r="I26" s="66"/>
      <c r="J26" s="66"/>
      <c r="K26" s="66"/>
      <c r="L26" s="66"/>
      <c r="M26" s="66"/>
    </row>
    <row r="27" spans="1:8" s="66" customFormat="1" ht="5.25" customHeight="1">
      <c r="A27" s="256"/>
      <c r="B27" s="259"/>
      <c r="C27" s="259"/>
      <c r="D27" s="259"/>
      <c r="E27" s="259"/>
      <c r="F27" s="259"/>
      <c r="G27" s="259"/>
      <c r="H27" s="259"/>
    </row>
    <row r="28" spans="1:8" s="66" customFormat="1" ht="33" customHeight="1">
      <c r="A28" s="260" t="s">
        <v>847</v>
      </c>
      <c r="B28" s="572" t="s">
        <v>863</v>
      </c>
      <c r="C28" s="572"/>
      <c r="D28" s="572"/>
      <c r="E28" s="572"/>
      <c r="F28" s="572"/>
      <c r="G28" s="572"/>
      <c r="H28" s="572"/>
    </row>
    <row r="29" spans="1:8" s="66" customFormat="1" ht="6" customHeight="1">
      <c r="A29" s="256"/>
      <c r="B29" s="259"/>
      <c r="C29" s="259"/>
      <c r="D29" s="259"/>
      <c r="E29" s="259"/>
      <c r="F29" s="259"/>
      <c r="G29" s="259"/>
      <c r="H29" s="259"/>
    </row>
    <row r="30" spans="1:8" s="66" customFormat="1" ht="69.75" customHeight="1">
      <c r="A30" s="260" t="s">
        <v>664</v>
      </c>
      <c r="B30" s="571" t="s">
        <v>663</v>
      </c>
      <c r="C30" s="571"/>
      <c r="D30" s="571"/>
      <c r="E30" s="571"/>
      <c r="F30" s="571"/>
      <c r="G30" s="571"/>
      <c r="H30" s="571"/>
    </row>
    <row r="31" spans="1:8" s="10" customFormat="1" ht="5.25" customHeight="1">
      <c r="A31" s="255"/>
      <c r="B31" s="318"/>
      <c r="C31" s="318"/>
      <c r="D31" s="318"/>
      <c r="E31" s="318"/>
      <c r="F31" s="318"/>
      <c r="G31" s="318"/>
      <c r="H31" s="318"/>
    </row>
    <row r="32" spans="1:8" ht="31.5" customHeight="1">
      <c r="A32" s="174" t="s">
        <v>479</v>
      </c>
      <c r="B32" s="574" t="s">
        <v>728</v>
      </c>
      <c r="C32" s="574"/>
      <c r="D32" s="574"/>
      <c r="E32" s="574"/>
      <c r="F32" s="574"/>
      <c r="G32" s="574"/>
      <c r="H32" s="574"/>
    </row>
    <row r="33" ht="11.25" customHeight="1"/>
    <row r="34" spans="1:8" ht="24" customHeight="1">
      <c r="A34" s="569" t="s">
        <v>658</v>
      </c>
      <c r="B34" s="569"/>
      <c r="C34" s="569"/>
      <c r="D34" s="569"/>
      <c r="E34" s="569"/>
      <c r="F34" s="569"/>
      <c r="G34" s="569"/>
      <c r="H34" s="569"/>
    </row>
    <row r="35" spans="1:8" s="10" customFormat="1" ht="5.25" customHeight="1">
      <c r="A35" s="255"/>
      <c r="B35" s="179"/>
      <c r="C35" s="179"/>
      <c r="D35" s="179"/>
      <c r="E35" s="179"/>
      <c r="F35" s="179"/>
      <c r="G35" s="179"/>
      <c r="H35" s="179"/>
    </row>
    <row r="36" spans="1:8" ht="81" customHeight="1">
      <c r="A36" s="565" t="s">
        <v>661</v>
      </c>
      <c r="B36" s="565"/>
      <c r="C36" s="566" t="s">
        <v>791</v>
      </c>
      <c r="D36" s="566"/>
      <c r="E36" s="566"/>
      <c r="F36" s="566"/>
      <c r="G36" s="566"/>
      <c r="H36" s="566"/>
    </row>
    <row r="37" spans="1:8" ht="5.25" customHeight="1">
      <c r="A37" s="257"/>
      <c r="B37" s="174"/>
      <c r="C37" s="317"/>
      <c r="D37" s="317"/>
      <c r="E37" s="317"/>
      <c r="F37" s="317"/>
      <c r="G37" s="317"/>
      <c r="H37" s="317"/>
    </row>
    <row r="38" spans="1:8" ht="31.5" customHeight="1">
      <c r="A38" s="565" t="s">
        <v>481</v>
      </c>
      <c r="B38" s="565"/>
      <c r="C38" s="568" t="s">
        <v>729</v>
      </c>
      <c r="D38" s="568"/>
      <c r="E38" s="568"/>
      <c r="F38" s="568"/>
      <c r="G38" s="568"/>
      <c r="H38" s="568"/>
    </row>
    <row r="39" spans="1:8" ht="5.25" customHeight="1">
      <c r="A39" s="257"/>
      <c r="B39" s="174"/>
      <c r="C39" s="317"/>
      <c r="D39" s="317"/>
      <c r="E39" s="317"/>
      <c r="F39" s="317"/>
      <c r="G39" s="317"/>
      <c r="H39" s="317"/>
    </row>
    <row r="40" spans="1:8" ht="31.5" customHeight="1">
      <c r="A40" s="565" t="s">
        <v>480</v>
      </c>
      <c r="B40" s="565"/>
      <c r="C40" s="567" t="s">
        <v>730</v>
      </c>
      <c r="D40" s="567"/>
      <c r="E40" s="567"/>
      <c r="F40" s="567"/>
      <c r="G40" s="567"/>
      <c r="H40" s="567"/>
    </row>
    <row r="41" spans="1:8" ht="5.25" customHeight="1">
      <c r="A41" s="257"/>
      <c r="B41" s="174"/>
      <c r="C41" s="317"/>
      <c r="D41" s="317"/>
      <c r="E41" s="317"/>
      <c r="F41" s="317"/>
      <c r="G41" s="317"/>
      <c r="H41" s="317"/>
    </row>
    <row r="42" spans="1:8" ht="31.5" customHeight="1">
      <c r="A42" s="565" t="s">
        <v>482</v>
      </c>
      <c r="B42" s="565"/>
      <c r="C42" s="568" t="s">
        <v>731</v>
      </c>
      <c r="D42" s="568"/>
      <c r="E42" s="568"/>
      <c r="F42" s="568"/>
      <c r="G42" s="568"/>
      <c r="H42" s="568"/>
    </row>
    <row r="43" spans="1:8" ht="5.25" customHeight="1">
      <c r="A43" s="257"/>
      <c r="B43" s="174"/>
      <c r="C43" s="317"/>
      <c r="D43" s="317"/>
      <c r="E43" s="317"/>
      <c r="F43" s="317"/>
      <c r="G43" s="317"/>
      <c r="H43" s="317"/>
    </row>
    <row r="44" spans="1:8" ht="31.5" customHeight="1">
      <c r="A44" s="565" t="s">
        <v>483</v>
      </c>
      <c r="B44" s="565"/>
      <c r="C44" s="567" t="s">
        <v>790</v>
      </c>
      <c r="D44" s="567"/>
      <c r="E44" s="567"/>
      <c r="F44" s="567"/>
      <c r="G44" s="567"/>
      <c r="H44" s="567"/>
    </row>
    <row r="45" ht="24" customHeight="1"/>
    <row r="46" ht="24" customHeight="1"/>
  </sheetData>
  <sheetProtection/>
  <mergeCells count="24">
    <mergeCell ref="A34:H34"/>
    <mergeCell ref="B11:H24"/>
    <mergeCell ref="B28:H28"/>
    <mergeCell ref="B32:H32"/>
    <mergeCell ref="B26:H26"/>
    <mergeCell ref="B30:H30"/>
    <mergeCell ref="A3:H3"/>
    <mergeCell ref="A10:H10"/>
    <mergeCell ref="A5:B5"/>
    <mergeCell ref="C5:H5"/>
    <mergeCell ref="C7:H7"/>
    <mergeCell ref="C9:H9"/>
    <mergeCell ref="A7:B7"/>
    <mergeCell ref="A9:B9"/>
    <mergeCell ref="A44:B44"/>
    <mergeCell ref="A38:B38"/>
    <mergeCell ref="C36:H36"/>
    <mergeCell ref="C40:H40"/>
    <mergeCell ref="C44:H44"/>
    <mergeCell ref="C38:H38"/>
    <mergeCell ref="C42:H42"/>
    <mergeCell ref="A36:B36"/>
    <mergeCell ref="A40:B40"/>
    <mergeCell ref="A42:B42"/>
  </mergeCells>
  <hyperlinks>
    <hyperlink ref="A5" location="'INFO GEN.'!A1" display="Informazioni Generali"/>
    <hyperlink ref="A7" location="Partners!A1" display="Partners"/>
    <hyperlink ref="A9" location="'Inq. Progettuale'!A1" display="Inquadramento Progettuale"/>
    <hyperlink ref="A2" location="'Introduzione '!A1" display="Introduzione"/>
    <hyperlink ref="A11" location="'Az1'!A1" display="Azione 1"/>
    <hyperlink ref="A12" location="'Az2'!A1" display="Azione 2"/>
    <hyperlink ref="A13" location="'Az3'!A1" display="Azione 3"/>
    <hyperlink ref="A14" location="'Az4'!A1" display="Azione 4"/>
    <hyperlink ref="A15" location="'Az5'!A1" display="Azione 5"/>
    <hyperlink ref="A16" location="'Az6'!A1" display="Azione 6"/>
    <hyperlink ref="A17" location="'Az7'!A1" display="Azione 7"/>
    <hyperlink ref="A18" location="'Az8'!A1" display="Azione 8"/>
    <hyperlink ref="A19" location="'Az9'!A1" display="Azione 9"/>
    <hyperlink ref="A20" location="'Az10'!A1" display="Azione 10"/>
    <hyperlink ref="A21" location="'Az11'!A1" display="Azione 11"/>
    <hyperlink ref="A22" location="'Az12'!A1" display="Azione 12"/>
    <hyperlink ref="A36:B36" location="'DETTAGLIO SPESE PROOG'!A1" display="Dettaglio Spese Pr."/>
    <hyperlink ref="A38:B38" location="'Raffronto Preventivi'!A1" display="Raffronto Preventivi"/>
    <hyperlink ref="A40:B40" location="'Scelta Prev'!A1" display="Scelta Preventivi"/>
    <hyperlink ref="A42:B42" location="'SAL-VP'!A1" display="SAL-VP"/>
    <hyperlink ref="A44:B44" location="'Nota Spese'!A1" display="Nota Spese"/>
    <hyperlink ref="A26" location="'Elenco Prodotti'!A1" display="Elenco Prodotti"/>
    <hyperlink ref="A28" location="'Mis Accompagnamento'!A1" display="Mis Accompagnamento"/>
    <hyperlink ref="A30" location="'El. Allegati Progettuali'!A1" display="El. Allegati Progettuali"/>
    <hyperlink ref="A32" location="CRONOPROGRAMMA!A1" display="Cronoprograma"/>
    <hyperlink ref="A23" location="'Az-AST'!A1" display="AZIONE AST"/>
    <hyperlink ref="A24" location="'Az-PCP'!A1" display="AZIONE PCP"/>
  </hyperlinks>
  <printOptions horizontalCentered="1" verticalCentered="1"/>
  <pageMargins left="0.7086614173228347" right="0.7086614173228347" top="0" bottom="0.35433070866141736" header="0.9055118110236221"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&amp;"-,Grassetto"INDICE</oddHeader>
    <oddFooter>&amp;C&amp;P/&amp;N</oddFooter>
  </headerFooter>
</worksheet>
</file>

<file path=xl/worksheets/sheet20.xml><?xml version="1.0" encoding="utf-8"?>
<worksheet xmlns="http://schemas.openxmlformats.org/spreadsheetml/2006/main" xmlns:r="http://schemas.openxmlformats.org/officeDocument/2006/relationships">
  <sheetPr codeName="Foglio29"/>
  <dimension ref="B2:H17"/>
  <sheetViews>
    <sheetView zoomScalePageLayoutView="0" workbookViewId="0" topLeftCell="A1">
      <selection activeCell="B5" sqref="B5"/>
    </sheetView>
  </sheetViews>
  <sheetFormatPr defaultColWidth="9.140625" defaultRowHeight="15"/>
  <cols>
    <col min="1" max="1" width="2.28125" style="0" customWidth="1"/>
    <col min="3" max="8" width="11.57421875" style="0" customWidth="1"/>
  </cols>
  <sheetData>
    <row r="2" spans="2:8" ht="18.75">
      <c r="B2" s="866" t="s">
        <v>636</v>
      </c>
      <c r="C2" s="866"/>
      <c r="D2" s="866"/>
      <c r="E2" s="866"/>
      <c r="F2" s="866"/>
      <c r="G2" s="866"/>
      <c r="H2" s="866"/>
    </row>
    <row r="4" spans="2:8" ht="15">
      <c r="B4" s="225" t="s">
        <v>637</v>
      </c>
      <c r="C4" s="668" t="s">
        <v>638</v>
      </c>
      <c r="D4" s="668"/>
      <c r="E4" s="668"/>
      <c r="F4" s="668"/>
      <c r="G4" s="668"/>
      <c r="H4" s="668"/>
    </row>
    <row r="5" spans="2:8" ht="36" customHeight="1">
      <c r="B5" s="224">
        <v>1</v>
      </c>
      <c r="C5" s="867"/>
      <c r="D5" s="867"/>
      <c r="E5" s="867"/>
      <c r="F5" s="867"/>
      <c r="G5" s="867"/>
      <c r="H5" s="867"/>
    </row>
    <row r="6" spans="2:8" ht="36" customHeight="1">
      <c r="B6" s="319">
        <v>2</v>
      </c>
      <c r="C6" s="867"/>
      <c r="D6" s="867"/>
      <c r="E6" s="867"/>
      <c r="F6" s="867"/>
      <c r="G6" s="867"/>
      <c r="H6" s="867"/>
    </row>
    <row r="7" spans="2:8" ht="36" customHeight="1">
      <c r="B7" s="319">
        <v>3</v>
      </c>
      <c r="C7" s="867"/>
      <c r="D7" s="867"/>
      <c r="E7" s="867"/>
      <c r="F7" s="867"/>
      <c r="G7" s="867"/>
      <c r="H7" s="867"/>
    </row>
    <row r="8" spans="2:8" ht="36" customHeight="1">
      <c r="B8" s="319">
        <v>4</v>
      </c>
      <c r="C8" s="867"/>
      <c r="D8" s="867"/>
      <c r="E8" s="867"/>
      <c r="F8" s="867"/>
      <c r="G8" s="867"/>
      <c r="H8" s="867"/>
    </row>
    <row r="9" spans="2:8" ht="36" customHeight="1">
      <c r="B9" s="319">
        <v>5</v>
      </c>
      <c r="C9" s="867"/>
      <c r="D9" s="867"/>
      <c r="E9" s="867"/>
      <c r="F9" s="867"/>
      <c r="G9" s="867"/>
      <c r="H9" s="867"/>
    </row>
    <row r="10" spans="2:8" ht="36" customHeight="1">
      <c r="B10" s="319">
        <v>6</v>
      </c>
      <c r="C10" s="867"/>
      <c r="D10" s="867"/>
      <c r="E10" s="867"/>
      <c r="F10" s="867"/>
      <c r="G10" s="867"/>
      <c r="H10" s="867"/>
    </row>
    <row r="11" spans="2:8" ht="36" customHeight="1">
      <c r="B11" s="319">
        <v>7</v>
      </c>
      <c r="C11" s="868"/>
      <c r="D11" s="869"/>
      <c r="E11" s="869"/>
      <c r="F11" s="869"/>
      <c r="G11" s="869"/>
      <c r="H11" s="870"/>
    </row>
    <row r="12" spans="2:8" ht="36" customHeight="1">
      <c r="B12" s="319">
        <v>8</v>
      </c>
      <c r="C12" s="868"/>
      <c r="D12" s="869"/>
      <c r="E12" s="869"/>
      <c r="F12" s="869"/>
      <c r="G12" s="869"/>
      <c r="H12" s="870"/>
    </row>
    <row r="13" spans="2:8" ht="36" customHeight="1">
      <c r="B13" s="319">
        <v>9</v>
      </c>
      <c r="C13" s="867"/>
      <c r="D13" s="867"/>
      <c r="E13" s="867"/>
      <c r="F13" s="867"/>
      <c r="G13" s="867"/>
      <c r="H13" s="867"/>
    </row>
    <row r="14" spans="2:8" ht="36" customHeight="1">
      <c r="B14" s="319">
        <v>10</v>
      </c>
      <c r="C14" s="867"/>
      <c r="D14" s="867"/>
      <c r="E14" s="867"/>
      <c r="F14" s="867"/>
      <c r="G14" s="867"/>
      <c r="H14" s="867"/>
    </row>
    <row r="15" spans="2:8" ht="36" customHeight="1">
      <c r="B15" s="319">
        <v>11</v>
      </c>
      <c r="C15" s="867"/>
      <c r="D15" s="867"/>
      <c r="E15" s="867"/>
      <c r="F15" s="867"/>
      <c r="G15" s="867"/>
      <c r="H15" s="867"/>
    </row>
    <row r="16" spans="2:8" ht="36" customHeight="1">
      <c r="B16" s="319">
        <v>12</v>
      </c>
      <c r="C16" s="867"/>
      <c r="D16" s="867"/>
      <c r="E16" s="867"/>
      <c r="F16" s="867"/>
      <c r="G16" s="867"/>
      <c r="H16" s="867"/>
    </row>
    <row r="17" spans="2:8" ht="36" customHeight="1">
      <c r="B17" s="319">
        <v>13</v>
      </c>
      <c r="C17" s="867"/>
      <c r="D17" s="867"/>
      <c r="E17" s="867"/>
      <c r="F17" s="867"/>
      <c r="G17" s="867"/>
      <c r="H17" s="867"/>
    </row>
  </sheetData>
  <sheetProtection/>
  <mergeCells count="15">
    <mergeCell ref="C17:H17"/>
    <mergeCell ref="C9:H9"/>
    <mergeCell ref="C10:H10"/>
    <mergeCell ref="C13:H13"/>
    <mergeCell ref="C14:H14"/>
    <mergeCell ref="C15:H15"/>
    <mergeCell ref="C16:H16"/>
    <mergeCell ref="C11:H11"/>
    <mergeCell ref="C12:H12"/>
    <mergeCell ref="B2:H2"/>
    <mergeCell ref="C4:H4"/>
    <mergeCell ref="C5:H5"/>
    <mergeCell ref="C6:H6"/>
    <mergeCell ref="C7:H7"/>
    <mergeCell ref="C8:H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Header>&amp;CGAL RIVIERA DI FIOR
PROGETTO 3.1.1
“Progetto di Cooperazione - Interventi finalizzati a garantire i servizi essenziali alla popolazione rurale e sostegno all’agricoltura sociale”
 &amp;"-,Grassetto"ELENCO ALLEGATI PROGETTUALI</oddHeader>
    <oddFooter>&amp;C&amp;P7&amp;N</oddFooter>
  </headerFooter>
</worksheet>
</file>

<file path=xl/worksheets/sheet21.xml><?xml version="1.0" encoding="utf-8"?>
<worksheet xmlns="http://schemas.openxmlformats.org/spreadsheetml/2006/main" xmlns:r="http://schemas.openxmlformats.org/officeDocument/2006/relationships">
  <sheetPr codeName="Foglio20">
    <pageSetUpPr fitToPage="1"/>
  </sheetPr>
  <dimension ref="A2:T64"/>
  <sheetViews>
    <sheetView zoomScalePageLayoutView="0" workbookViewId="0" topLeftCell="A13">
      <selection activeCell="R37" sqref="R37"/>
    </sheetView>
  </sheetViews>
  <sheetFormatPr defaultColWidth="9.140625" defaultRowHeight="16.5" customHeight="1"/>
  <cols>
    <col min="1" max="1" width="6.00390625" style="249" customWidth="1"/>
    <col min="2" max="2" width="26.00390625" style="6" customWidth="1"/>
    <col min="3" max="18" width="6.28125" style="0" customWidth="1"/>
    <col min="19" max="19" width="3.28125" style="21" customWidth="1"/>
    <col min="20" max="20" width="22.28125" style="6" customWidth="1"/>
    <col min="21" max="36" width="6.28125" style="0" customWidth="1"/>
  </cols>
  <sheetData>
    <row r="1" ht="9" customHeight="1"/>
    <row r="2" spans="2:18" ht="16.5" customHeight="1">
      <c r="B2" s="885" t="s">
        <v>375</v>
      </c>
      <c r="C2" s="887">
        <f>'Inq. Progettuale'!$D$4</f>
        <v>0</v>
      </c>
      <c r="D2" s="888"/>
      <c r="E2" s="888"/>
      <c r="F2" s="888"/>
      <c r="G2" s="888"/>
      <c r="H2" s="888"/>
      <c r="I2" s="888"/>
      <c r="J2" s="888"/>
      <c r="K2" s="888"/>
      <c r="L2" s="888"/>
      <c r="M2" s="888"/>
      <c r="N2" s="888"/>
      <c r="O2" s="888"/>
      <c r="P2" s="888"/>
      <c r="Q2" s="888"/>
      <c r="R2" s="888"/>
    </row>
    <row r="3" spans="2:18" ht="16.5" customHeight="1">
      <c r="B3" s="885"/>
      <c r="C3" s="887"/>
      <c r="D3" s="888"/>
      <c r="E3" s="888"/>
      <c r="F3" s="888"/>
      <c r="G3" s="888"/>
      <c r="H3" s="888"/>
      <c r="I3" s="888"/>
      <c r="J3" s="888"/>
      <c r="K3" s="888"/>
      <c r="L3" s="888"/>
      <c r="M3" s="888"/>
      <c r="N3" s="888"/>
      <c r="O3" s="888"/>
      <c r="P3" s="888"/>
      <c r="Q3" s="888"/>
      <c r="R3" s="888"/>
    </row>
    <row r="4" spans="2:18" ht="3" customHeight="1">
      <c r="B4" s="241"/>
      <c r="C4" s="241"/>
      <c r="D4" s="241"/>
      <c r="E4" s="241"/>
      <c r="F4" s="241"/>
      <c r="G4" s="241"/>
      <c r="H4" s="241"/>
      <c r="I4" s="241"/>
      <c r="J4" s="241"/>
      <c r="K4" s="241"/>
      <c r="L4" s="241"/>
      <c r="M4" s="241"/>
      <c r="N4" s="241"/>
      <c r="O4" s="241"/>
      <c r="P4" s="241"/>
      <c r="Q4" s="241"/>
      <c r="R4" s="60"/>
    </row>
    <row r="5" spans="2:18" ht="27" customHeight="1">
      <c r="B5" s="886" t="s">
        <v>656</v>
      </c>
      <c r="C5" s="886"/>
      <c r="D5" s="886"/>
      <c r="E5" s="886"/>
      <c r="F5" s="886"/>
      <c r="G5" s="886"/>
      <c r="H5" s="886"/>
      <c r="I5" s="886"/>
      <c r="J5" s="886"/>
      <c r="K5" s="886"/>
      <c r="L5" s="886"/>
      <c r="M5" s="886"/>
      <c r="N5" s="886"/>
      <c r="O5" s="886"/>
      <c r="P5" s="886"/>
      <c r="Q5" s="886"/>
      <c r="R5" s="886"/>
    </row>
    <row r="6" spans="1:20" s="10" customFormat="1" ht="4.5" customHeight="1" thickBot="1">
      <c r="A6" s="252"/>
      <c r="B6" s="375"/>
      <c r="C6" s="375"/>
      <c r="D6" s="375"/>
      <c r="E6" s="375"/>
      <c r="F6" s="375"/>
      <c r="G6" s="375"/>
      <c r="H6" s="375"/>
      <c r="I6" s="375"/>
      <c r="J6" s="375"/>
      <c r="K6" s="375"/>
      <c r="L6" s="375"/>
      <c r="M6" s="375"/>
      <c r="N6" s="375"/>
      <c r="O6" s="375"/>
      <c r="P6" s="375"/>
      <c r="Q6" s="375"/>
      <c r="S6" s="23"/>
      <c r="T6" s="199"/>
    </row>
    <row r="7" spans="1:18" s="5" customFormat="1" ht="12" customHeight="1">
      <c r="A7" s="250"/>
      <c r="B7" s="198" t="s">
        <v>369</v>
      </c>
      <c r="C7" s="377">
        <v>1</v>
      </c>
      <c r="D7" s="377">
        <v>2</v>
      </c>
      <c r="E7" s="377">
        <v>3</v>
      </c>
      <c r="F7" s="377">
        <v>4</v>
      </c>
      <c r="G7" s="377">
        <v>5</v>
      </c>
      <c r="H7" s="377">
        <v>6</v>
      </c>
      <c r="I7" s="377">
        <v>7</v>
      </c>
      <c r="J7" s="377">
        <v>8</v>
      </c>
      <c r="K7" s="377">
        <v>9</v>
      </c>
      <c r="L7" s="377">
        <v>10</v>
      </c>
      <c r="M7" s="377">
        <v>11</v>
      </c>
      <c r="N7" s="377">
        <v>12</v>
      </c>
      <c r="O7" s="377">
        <v>13</v>
      </c>
      <c r="P7" s="377">
        <v>14</v>
      </c>
      <c r="Q7" s="377">
        <v>15</v>
      </c>
      <c r="R7" s="378">
        <v>16</v>
      </c>
    </row>
    <row r="8" spans="1:18" s="67" customFormat="1" ht="16.5" customHeight="1" thickBot="1">
      <c r="A8" s="251"/>
      <c r="B8" s="206" t="s">
        <v>368</v>
      </c>
      <c r="C8" s="207">
        <v>43344</v>
      </c>
      <c r="D8" s="207">
        <v>43374</v>
      </c>
      <c r="E8" s="207">
        <v>43405</v>
      </c>
      <c r="F8" s="207">
        <v>43435</v>
      </c>
      <c r="G8" s="207">
        <v>43466</v>
      </c>
      <c r="H8" s="207">
        <v>43497</v>
      </c>
      <c r="I8" s="207">
        <v>43526</v>
      </c>
      <c r="J8" s="207">
        <v>43556</v>
      </c>
      <c r="K8" s="207">
        <v>43586</v>
      </c>
      <c r="L8" s="207">
        <v>43617</v>
      </c>
      <c r="M8" s="207">
        <v>43647</v>
      </c>
      <c r="N8" s="207">
        <v>43678</v>
      </c>
      <c r="O8" s="207">
        <v>43709</v>
      </c>
      <c r="P8" s="207">
        <v>43739</v>
      </c>
      <c r="Q8" s="207">
        <v>43770</v>
      </c>
      <c r="R8" s="208">
        <v>43800</v>
      </c>
    </row>
    <row r="9" spans="1:18" ht="16.5" customHeight="1">
      <c r="A9" s="879" t="str">
        <f>'Inq. Progettuale'!B90</f>
        <v>AZIONE 1</v>
      </c>
      <c r="B9" s="210">
        <f>'Inq. Progettuale'!H90</f>
        <v>0</v>
      </c>
      <c r="C9" s="68"/>
      <c r="D9" s="68"/>
      <c r="E9" s="68"/>
      <c r="F9" s="68"/>
      <c r="G9" s="68"/>
      <c r="H9" s="68"/>
      <c r="I9" s="68"/>
      <c r="J9" s="68"/>
      <c r="K9" s="68"/>
      <c r="L9" s="68"/>
      <c r="M9" s="68"/>
      <c r="N9" s="68"/>
      <c r="O9" s="68"/>
      <c r="P9" s="68"/>
      <c r="Q9" s="68"/>
      <c r="R9" s="69"/>
    </row>
    <row r="10" spans="1:18" ht="16.5" customHeight="1" thickBot="1">
      <c r="A10" s="880"/>
      <c r="B10" s="211" t="s">
        <v>611</v>
      </c>
      <c r="C10" s="71"/>
      <c r="D10" s="71"/>
      <c r="E10" s="71"/>
      <c r="F10" s="71"/>
      <c r="G10" s="71"/>
      <c r="H10" s="71"/>
      <c r="I10" s="71"/>
      <c r="J10" s="71"/>
      <c r="K10" s="71"/>
      <c r="L10" s="71"/>
      <c r="M10" s="71"/>
      <c r="N10" s="71"/>
      <c r="O10" s="71"/>
      <c r="P10" s="71"/>
      <c r="Q10" s="71"/>
      <c r="R10" s="72"/>
    </row>
    <row r="11" spans="1:18" ht="16.5" customHeight="1">
      <c r="A11" s="878" t="str">
        <f>'Inq. Progettuale'!B92</f>
        <v>AZIONE 2</v>
      </c>
      <c r="B11" s="209">
        <f>'Inq. Progettuale'!$H$92</f>
        <v>0</v>
      </c>
      <c r="C11" s="201"/>
      <c r="D11" s="201"/>
      <c r="E11" s="201"/>
      <c r="F11" s="201"/>
      <c r="G11" s="201"/>
      <c r="H11" s="201"/>
      <c r="I11" s="201"/>
      <c r="J11" s="201"/>
      <c r="K11" s="201"/>
      <c r="L11" s="201"/>
      <c r="M11" s="201"/>
      <c r="N11" s="201"/>
      <c r="O11" s="201"/>
      <c r="P11" s="201"/>
      <c r="Q11" s="201"/>
      <c r="R11" s="202"/>
    </row>
    <row r="12" spans="1:18" ht="16.5" customHeight="1" thickBot="1">
      <c r="A12" s="877"/>
      <c r="B12" s="193" t="s">
        <v>611</v>
      </c>
      <c r="C12" s="204"/>
      <c r="D12" s="204"/>
      <c r="E12" s="204"/>
      <c r="F12" s="204"/>
      <c r="G12" s="204"/>
      <c r="H12" s="204"/>
      <c r="I12" s="204"/>
      <c r="J12" s="204"/>
      <c r="K12" s="204"/>
      <c r="L12" s="204"/>
      <c r="M12" s="204"/>
      <c r="N12" s="204"/>
      <c r="O12" s="204"/>
      <c r="P12" s="204"/>
      <c r="Q12" s="204"/>
      <c r="R12" s="205"/>
    </row>
    <row r="13" spans="1:18" ht="16.5" customHeight="1">
      <c r="A13" s="879" t="str">
        <f>'Inq. Progettuale'!B94</f>
        <v>AZIONE 3</v>
      </c>
      <c r="B13" s="210">
        <f>'Inq. Progettuale'!H94</f>
        <v>0</v>
      </c>
      <c r="C13" s="68"/>
      <c r="D13" s="68"/>
      <c r="E13" s="68"/>
      <c r="F13" s="68"/>
      <c r="G13" s="68"/>
      <c r="H13" s="68"/>
      <c r="I13" s="68"/>
      <c r="J13" s="68"/>
      <c r="K13" s="68"/>
      <c r="L13" s="68"/>
      <c r="M13" s="68"/>
      <c r="N13" s="68"/>
      <c r="O13" s="68"/>
      <c r="P13" s="68"/>
      <c r="Q13" s="68"/>
      <c r="R13" s="69"/>
    </row>
    <row r="14" spans="1:18" ht="16.5" customHeight="1" thickBot="1">
      <c r="A14" s="880"/>
      <c r="B14" s="211" t="s">
        <v>611</v>
      </c>
      <c r="C14" s="71"/>
      <c r="D14" s="71"/>
      <c r="E14" s="71"/>
      <c r="F14" s="71"/>
      <c r="G14" s="71"/>
      <c r="H14" s="71"/>
      <c r="I14" s="71"/>
      <c r="J14" s="71"/>
      <c r="K14" s="71"/>
      <c r="L14" s="71"/>
      <c r="M14" s="71"/>
      <c r="N14" s="71"/>
      <c r="O14" s="71"/>
      <c r="P14" s="71"/>
      <c r="Q14" s="71"/>
      <c r="R14" s="72"/>
    </row>
    <row r="15" spans="1:18" ht="16.5" customHeight="1">
      <c r="A15" s="871" t="str">
        <f>'Inq. Progettuale'!B96</f>
        <v>AZIONE 4</v>
      </c>
      <c r="B15" s="212">
        <f>'Inq. Progettuale'!H96</f>
        <v>0</v>
      </c>
      <c r="C15" s="68"/>
      <c r="D15" s="68"/>
      <c r="E15" s="68"/>
      <c r="F15" s="68"/>
      <c r="G15" s="68"/>
      <c r="H15" s="68"/>
      <c r="I15" s="68"/>
      <c r="J15" s="68"/>
      <c r="K15" s="68"/>
      <c r="L15" s="68"/>
      <c r="M15" s="68"/>
      <c r="N15" s="68"/>
      <c r="O15" s="68"/>
      <c r="P15" s="68"/>
      <c r="Q15" s="68"/>
      <c r="R15" s="69"/>
    </row>
    <row r="16" spans="1:18" ht="16.5" customHeight="1" thickBot="1">
      <c r="A16" s="872"/>
      <c r="B16" s="213" t="s">
        <v>611</v>
      </c>
      <c r="C16" s="71"/>
      <c r="D16" s="71"/>
      <c r="E16" s="71"/>
      <c r="F16" s="71"/>
      <c r="G16" s="71"/>
      <c r="H16" s="71"/>
      <c r="I16" s="71"/>
      <c r="J16" s="71"/>
      <c r="K16" s="71"/>
      <c r="L16" s="71"/>
      <c r="M16" s="71"/>
      <c r="N16" s="71"/>
      <c r="O16" s="71"/>
      <c r="P16" s="71"/>
      <c r="Q16" s="71"/>
      <c r="R16" s="72"/>
    </row>
    <row r="17" spans="1:18" ht="16.5" customHeight="1">
      <c r="A17" s="879" t="str">
        <f>'Inq. Progettuale'!B98</f>
        <v>AZIONE 5</v>
      </c>
      <c r="B17" s="210">
        <f>'Inq. Progettuale'!H98</f>
        <v>0</v>
      </c>
      <c r="C17" s="68"/>
      <c r="D17" s="68"/>
      <c r="E17" s="68"/>
      <c r="F17" s="68"/>
      <c r="G17" s="68"/>
      <c r="H17" s="68"/>
      <c r="I17" s="68"/>
      <c r="J17" s="68"/>
      <c r="K17" s="68"/>
      <c r="L17" s="68"/>
      <c r="M17" s="68"/>
      <c r="N17" s="68"/>
      <c r="O17" s="68"/>
      <c r="P17" s="68"/>
      <c r="Q17" s="68"/>
      <c r="R17" s="69"/>
    </row>
    <row r="18" spans="1:18" ht="16.5" customHeight="1" thickBot="1">
      <c r="A18" s="880"/>
      <c r="B18" s="211" t="s">
        <v>611</v>
      </c>
      <c r="C18" s="71"/>
      <c r="D18" s="71"/>
      <c r="E18" s="71"/>
      <c r="F18" s="71"/>
      <c r="G18" s="71"/>
      <c r="H18" s="71"/>
      <c r="I18" s="71"/>
      <c r="J18" s="71"/>
      <c r="K18" s="71"/>
      <c r="L18" s="71"/>
      <c r="M18" s="71"/>
      <c r="N18" s="71"/>
      <c r="O18" s="71"/>
      <c r="P18" s="71"/>
      <c r="Q18" s="71"/>
      <c r="R18" s="72"/>
    </row>
    <row r="19" spans="1:18" ht="16.5" customHeight="1">
      <c r="A19" s="878" t="str">
        <f>'Inq. Progettuale'!B100</f>
        <v>AZIONE 6</v>
      </c>
      <c r="B19" s="209">
        <f>'Inq. Progettuale'!H100</f>
        <v>0</v>
      </c>
      <c r="C19" s="201"/>
      <c r="D19" s="223"/>
      <c r="E19" s="223"/>
      <c r="F19" s="223"/>
      <c r="G19" s="223"/>
      <c r="H19" s="223"/>
      <c r="I19" s="223"/>
      <c r="J19" s="223"/>
      <c r="K19" s="223"/>
      <c r="L19" s="223"/>
      <c r="M19" s="223"/>
      <c r="N19" s="223"/>
      <c r="O19" s="223"/>
      <c r="P19" s="223"/>
      <c r="Q19" s="223"/>
      <c r="R19" s="202"/>
    </row>
    <row r="20" spans="1:18" ht="16.5" customHeight="1" thickBot="1">
      <c r="A20" s="872"/>
      <c r="B20" s="213" t="s">
        <v>611</v>
      </c>
      <c r="C20" s="71"/>
      <c r="D20" s="71"/>
      <c r="E20" s="71"/>
      <c r="F20" s="71"/>
      <c r="G20" s="71"/>
      <c r="H20" s="71"/>
      <c r="I20" s="71"/>
      <c r="J20" s="71"/>
      <c r="K20" s="71"/>
      <c r="L20" s="71"/>
      <c r="M20" s="71"/>
      <c r="N20" s="71"/>
      <c r="O20" s="71"/>
      <c r="P20" s="71"/>
      <c r="Q20" s="71"/>
      <c r="R20" s="72"/>
    </row>
    <row r="21" spans="1:18" ht="16.5" customHeight="1">
      <c r="A21" s="873" t="str">
        <f>'Inq. Progettuale'!B102</f>
        <v>AZIONE 7</v>
      </c>
      <c r="B21" s="192">
        <f>'Inq. Progettuale'!H102</f>
        <v>0</v>
      </c>
      <c r="C21" s="201"/>
      <c r="D21" s="201"/>
      <c r="E21" s="201"/>
      <c r="F21" s="201"/>
      <c r="G21" s="201"/>
      <c r="H21" s="201"/>
      <c r="I21" s="201"/>
      <c r="J21" s="201"/>
      <c r="K21" s="201"/>
      <c r="L21" s="201"/>
      <c r="M21" s="201"/>
      <c r="N21" s="201"/>
      <c r="O21" s="201"/>
      <c r="P21" s="201"/>
      <c r="Q21" s="201"/>
      <c r="R21" s="202"/>
    </row>
    <row r="22" spans="1:18" ht="16.5" customHeight="1" thickBot="1">
      <c r="A22" s="874"/>
      <c r="B22" s="214" t="s">
        <v>611</v>
      </c>
      <c r="C22" s="204"/>
      <c r="D22" s="204"/>
      <c r="E22" s="204"/>
      <c r="F22" s="204"/>
      <c r="G22" s="204"/>
      <c r="H22" s="204"/>
      <c r="I22" s="204"/>
      <c r="J22" s="204"/>
      <c r="K22" s="204"/>
      <c r="L22" s="204"/>
      <c r="M22" s="204"/>
      <c r="N22" s="204"/>
      <c r="O22" s="204"/>
      <c r="P22" s="204"/>
      <c r="Q22" s="204"/>
      <c r="R22" s="205"/>
    </row>
    <row r="23" spans="1:18" ht="16.5" customHeight="1">
      <c r="A23" s="871" t="str">
        <f>'Inq. Progettuale'!B104</f>
        <v>AZIONE 8</v>
      </c>
      <c r="B23" s="212">
        <f>'Inq. Progettuale'!H104</f>
        <v>0</v>
      </c>
      <c r="C23" s="68"/>
      <c r="D23" s="68"/>
      <c r="E23" s="68"/>
      <c r="F23" s="68"/>
      <c r="G23" s="68"/>
      <c r="H23" s="68"/>
      <c r="I23" s="68"/>
      <c r="J23" s="68"/>
      <c r="K23" s="68"/>
      <c r="L23" s="68"/>
      <c r="M23" s="68"/>
      <c r="N23" s="68"/>
      <c r="O23" s="68"/>
      <c r="P23" s="68"/>
      <c r="Q23" s="68"/>
      <c r="R23" s="69"/>
    </row>
    <row r="24" spans="1:18" ht="16.5" customHeight="1" thickBot="1">
      <c r="A24" s="872"/>
      <c r="B24" s="213" t="s">
        <v>611</v>
      </c>
      <c r="C24" s="71"/>
      <c r="D24" s="71"/>
      <c r="E24" s="71"/>
      <c r="F24" s="71"/>
      <c r="G24" s="71"/>
      <c r="H24" s="71"/>
      <c r="I24" s="71"/>
      <c r="J24" s="71"/>
      <c r="K24" s="71"/>
      <c r="L24" s="71"/>
      <c r="M24" s="71"/>
      <c r="N24" s="71"/>
      <c r="O24" s="71"/>
      <c r="P24" s="71"/>
      <c r="Q24" s="71"/>
      <c r="R24" s="72"/>
    </row>
    <row r="25" spans="1:18" ht="16.5" customHeight="1">
      <c r="A25" s="873" t="str">
        <f>'Inq. Progettuale'!B106</f>
        <v>AZIONE 9</v>
      </c>
      <c r="B25" s="192">
        <f>'Inq. Progettuale'!H106</f>
        <v>0</v>
      </c>
      <c r="C25" s="201"/>
      <c r="D25" s="201"/>
      <c r="E25" s="201"/>
      <c r="F25" s="201"/>
      <c r="G25" s="201"/>
      <c r="H25" s="201"/>
      <c r="I25" s="201"/>
      <c r="J25" s="201"/>
      <c r="K25" s="201"/>
      <c r="L25" s="201"/>
      <c r="M25" s="201"/>
      <c r="N25" s="201"/>
      <c r="O25" s="201"/>
      <c r="P25" s="201"/>
      <c r="Q25" s="201"/>
      <c r="R25" s="202"/>
    </row>
    <row r="26" spans="1:18" ht="16.5" customHeight="1" thickBot="1">
      <c r="A26" s="874"/>
      <c r="B26" s="214" t="s">
        <v>611</v>
      </c>
      <c r="C26" s="204"/>
      <c r="D26" s="204"/>
      <c r="E26" s="204"/>
      <c r="F26" s="204"/>
      <c r="G26" s="204"/>
      <c r="H26" s="204"/>
      <c r="I26" s="204"/>
      <c r="J26" s="204"/>
      <c r="K26" s="204"/>
      <c r="L26" s="204"/>
      <c r="M26" s="204"/>
      <c r="N26" s="204"/>
      <c r="O26" s="204"/>
      <c r="P26" s="204"/>
      <c r="Q26" s="204"/>
      <c r="R26" s="205"/>
    </row>
    <row r="27" spans="1:18" ht="16.5" customHeight="1">
      <c r="A27" s="871" t="str">
        <f>'Inq. Progettuale'!B108</f>
        <v>AZIONE 10</v>
      </c>
      <c r="B27" s="212">
        <f>'Inq. Progettuale'!H108</f>
        <v>0</v>
      </c>
      <c r="C27" s="68"/>
      <c r="D27" s="68"/>
      <c r="E27" s="68"/>
      <c r="F27" s="68"/>
      <c r="G27" s="68"/>
      <c r="H27" s="68"/>
      <c r="I27" s="68"/>
      <c r="J27" s="68"/>
      <c r="K27" s="68"/>
      <c r="L27" s="68"/>
      <c r="M27" s="68"/>
      <c r="N27" s="68"/>
      <c r="O27" s="68"/>
      <c r="P27" s="68"/>
      <c r="Q27" s="68"/>
      <c r="R27" s="69"/>
    </row>
    <row r="28" spans="1:18" ht="16.5" customHeight="1" thickBot="1">
      <c r="A28" s="872"/>
      <c r="B28" s="213" t="s">
        <v>611</v>
      </c>
      <c r="C28" s="71"/>
      <c r="D28" s="71"/>
      <c r="E28" s="71"/>
      <c r="F28" s="71"/>
      <c r="G28" s="71"/>
      <c r="H28" s="71"/>
      <c r="I28" s="71"/>
      <c r="J28" s="71"/>
      <c r="K28" s="71"/>
      <c r="L28" s="71"/>
      <c r="M28" s="71"/>
      <c r="N28" s="71"/>
      <c r="O28" s="71"/>
      <c r="P28" s="71"/>
      <c r="Q28" s="71"/>
      <c r="R28" s="72"/>
    </row>
    <row r="29" spans="1:18" ht="16.5" customHeight="1">
      <c r="A29" s="873" t="str">
        <f>'Inq. Progettuale'!B110</f>
        <v>AZIONE 11</v>
      </c>
      <c r="B29" s="192">
        <f>'Inq. Progettuale'!H110</f>
        <v>0</v>
      </c>
      <c r="C29" s="201"/>
      <c r="D29" s="201"/>
      <c r="E29" s="201"/>
      <c r="F29" s="201"/>
      <c r="G29" s="201"/>
      <c r="H29" s="201"/>
      <c r="I29" s="201"/>
      <c r="J29" s="201"/>
      <c r="K29" s="201"/>
      <c r="L29" s="201"/>
      <c r="M29" s="201"/>
      <c r="N29" s="201"/>
      <c r="O29" s="201"/>
      <c r="P29" s="201"/>
      <c r="Q29" s="201"/>
      <c r="R29" s="202"/>
    </row>
    <row r="30" spans="1:18" ht="16.5" customHeight="1" thickBot="1">
      <c r="A30" s="874"/>
      <c r="B30" s="214" t="s">
        <v>611</v>
      </c>
      <c r="C30" s="204"/>
      <c r="D30" s="204"/>
      <c r="E30" s="204"/>
      <c r="F30" s="204"/>
      <c r="G30" s="204"/>
      <c r="H30" s="204"/>
      <c r="I30" s="204"/>
      <c r="J30" s="204"/>
      <c r="K30" s="204"/>
      <c r="L30" s="204"/>
      <c r="M30" s="204"/>
      <c r="N30" s="204"/>
      <c r="O30" s="204"/>
      <c r="P30" s="204"/>
      <c r="Q30" s="204"/>
      <c r="R30" s="205"/>
    </row>
    <row r="31" spans="1:18" ht="16.5" customHeight="1">
      <c r="A31" s="871" t="str">
        <f>'Inq. Progettuale'!B112</f>
        <v>AZIONE 12</v>
      </c>
      <c r="B31" s="212" t="str">
        <f>'Inq. Progettuale'!H112</f>
        <v>ACCORDO DI SERVIZIO TERRITORIALE</v>
      </c>
      <c r="C31" s="68"/>
      <c r="D31" s="68"/>
      <c r="E31" s="68"/>
      <c r="F31" s="68"/>
      <c r="G31" s="68"/>
      <c r="H31" s="68"/>
      <c r="I31" s="68"/>
      <c r="J31" s="68"/>
      <c r="K31" s="68"/>
      <c r="L31" s="68"/>
      <c r="M31" s="68"/>
      <c r="N31" s="68"/>
      <c r="O31" s="68"/>
      <c r="P31" s="68"/>
      <c r="Q31" s="68"/>
      <c r="R31" s="69"/>
    </row>
    <row r="32" spans="1:18" ht="16.5" customHeight="1" thickBot="1">
      <c r="A32" s="872"/>
      <c r="B32" s="213" t="s">
        <v>611</v>
      </c>
      <c r="C32" s="71"/>
      <c r="D32" s="71"/>
      <c r="E32" s="71"/>
      <c r="F32" s="71"/>
      <c r="G32" s="71"/>
      <c r="H32" s="71"/>
      <c r="I32" s="71"/>
      <c r="J32" s="71"/>
      <c r="K32" s="71"/>
      <c r="L32" s="71"/>
      <c r="M32" s="71"/>
      <c r="N32" s="71"/>
      <c r="O32" s="71"/>
      <c r="P32" s="71"/>
      <c r="Q32" s="71"/>
      <c r="R32" s="72"/>
    </row>
    <row r="33" spans="1:18" ht="16.5" customHeight="1">
      <c r="A33" s="871" t="str">
        <f>'Inq. Progettuale'!B114</f>
        <v>AZIONE 13</v>
      </c>
      <c r="B33" s="372" t="str">
        <f>'Inq. Progettuale'!H114</f>
        <v>PIANO DI COMUNICAZIONE PROGETTUALE</v>
      </c>
      <c r="C33" s="68"/>
      <c r="D33" s="68"/>
      <c r="E33" s="68"/>
      <c r="F33" s="68"/>
      <c r="G33" s="68"/>
      <c r="H33" s="68"/>
      <c r="I33" s="68"/>
      <c r="J33" s="68"/>
      <c r="K33" s="68"/>
      <c r="L33" s="68"/>
      <c r="M33" s="68"/>
      <c r="N33" s="68"/>
      <c r="O33" s="68"/>
      <c r="P33" s="68"/>
      <c r="Q33" s="68"/>
      <c r="R33" s="69"/>
    </row>
    <row r="34" spans="1:18" ht="16.5" customHeight="1" thickBot="1">
      <c r="A34" s="872"/>
      <c r="B34" s="213" t="s">
        <v>611</v>
      </c>
      <c r="C34" s="71"/>
      <c r="D34" s="71"/>
      <c r="E34" s="71"/>
      <c r="F34" s="71"/>
      <c r="G34" s="71"/>
      <c r="H34" s="376"/>
      <c r="I34" s="376"/>
      <c r="J34" s="71"/>
      <c r="K34" s="71"/>
      <c r="L34" s="71"/>
      <c r="M34" s="71"/>
      <c r="N34" s="71"/>
      <c r="O34" s="71"/>
      <c r="P34" s="71"/>
      <c r="Q34" s="71"/>
      <c r="R34" s="72"/>
    </row>
    <row r="35" spans="1:18" s="10" customFormat="1" ht="21.75" customHeight="1" thickBot="1">
      <c r="A35" s="252"/>
      <c r="B35" s="381" t="s">
        <v>374</v>
      </c>
      <c r="C35" s="382" t="s">
        <v>370</v>
      </c>
      <c r="D35" s="883" t="s">
        <v>373</v>
      </c>
      <c r="E35" s="884"/>
      <c r="F35" s="153"/>
      <c r="G35" s="380" t="s">
        <v>371</v>
      </c>
      <c r="H35" s="883" t="s">
        <v>553</v>
      </c>
      <c r="I35" s="884"/>
      <c r="J35" s="153"/>
      <c r="K35" s="380" t="s">
        <v>372</v>
      </c>
      <c r="L35" s="883" t="s">
        <v>554</v>
      </c>
      <c r="M35" s="884"/>
      <c r="N35" s="379" t="s">
        <v>777</v>
      </c>
      <c r="O35" s="881" t="s">
        <v>778</v>
      </c>
      <c r="P35" s="881"/>
      <c r="Q35" s="881"/>
      <c r="R35" s="882"/>
    </row>
    <row r="36" spans="1:18" ht="12.75" customHeight="1">
      <c r="A36" s="250"/>
      <c r="B36" s="198" t="str">
        <f aca="true" t="shared" si="0" ref="B36:B61">B7</f>
        <v>Numero mese</v>
      </c>
      <c r="C36" s="377">
        <v>17</v>
      </c>
      <c r="D36" s="377">
        <v>18</v>
      </c>
      <c r="E36" s="377">
        <v>19</v>
      </c>
      <c r="F36" s="377">
        <v>20</v>
      </c>
      <c r="G36" s="377">
        <v>21</v>
      </c>
      <c r="H36" s="377">
        <v>22</v>
      </c>
      <c r="I36" s="377">
        <v>23</v>
      </c>
      <c r="J36" s="377">
        <v>24</v>
      </c>
      <c r="K36" s="377">
        <v>25</v>
      </c>
      <c r="L36" s="377">
        <v>26</v>
      </c>
      <c r="M36" s="377">
        <v>27</v>
      </c>
      <c r="N36" s="377">
        <v>28</v>
      </c>
      <c r="O36" s="377">
        <v>29</v>
      </c>
      <c r="P36" s="377">
        <v>30</v>
      </c>
      <c r="Q36" s="377">
        <v>31</v>
      </c>
      <c r="R36" s="378">
        <v>32</v>
      </c>
    </row>
    <row r="37" spans="1:18" ht="16.5" customHeight="1" thickBot="1">
      <c r="A37" s="251"/>
      <c r="B37" s="206" t="str">
        <f t="shared" si="0"/>
        <v>Definizione mese</v>
      </c>
      <c r="C37" s="207">
        <v>43831</v>
      </c>
      <c r="D37" s="207">
        <v>43862</v>
      </c>
      <c r="E37" s="207">
        <v>43891</v>
      </c>
      <c r="F37" s="207">
        <v>43922</v>
      </c>
      <c r="G37" s="207">
        <v>43952</v>
      </c>
      <c r="H37" s="207">
        <v>43983</v>
      </c>
      <c r="I37" s="207">
        <v>44013</v>
      </c>
      <c r="J37" s="207">
        <v>44044</v>
      </c>
      <c r="K37" s="207">
        <v>44075</v>
      </c>
      <c r="L37" s="207">
        <v>44105</v>
      </c>
      <c r="M37" s="207">
        <v>44136</v>
      </c>
      <c r="N37" s="207">
        <v>44166</v>
      </c>
      <c r="O37" s="207">
        <v>44197</v>
      </c>
      <c r="P37" s="207">
        <v>44228</v>
      </c>
      <c r="Q37" s="207">
        <v>44256</v>
      </c>
      <c r="R37" s="208">
        <v>44287</v>
      </c>
    </row>
    <row r="38" spans="1:18" ht="16.5" customHeight="1">
      <c r="A38" s="875" t="str">
        <f>A9</f>
        <v>AZIONE 1</v>
      </c>
      <c r="B38" s="315">
        <f t="shared" si="0"/>
        <v>0</v>
      </c>
      <c r="C38" s="73"/>
      <c r="D38" s="68"/>
      <c r="E38" s="68"/>
      <c r="F38" s="68"/>
      <c r="G38" s="68"/>
      <c r="H38" s="68"/>
      <c r="I38" s="68"/>
      <c r="J38" s="68"/>
      <c r="K38" s="68"/>
      <c r="L38" s="68"/>
      <c r="M38" s="68"/>
      <c r="N38" s="68"/>
      <c r="O38" s="68"/>
      <c r="P38" s="68"/>
      <c r="Q38" s="68"/>
      <c r="R38" s="69"/>
    </row>
    <row r="39" spans="1:18" ht="16.5" customHeight="1" thickBot="1">
      <c r="A39" s="876"/>
      <c r="B39" s="316" t="str">
        <f t="shared" si="0"/>
        <v>Prodotti</v>
      </c>
      <c r="C39" s="74"/>
      <c r="D39" s="71"/>
      <c r="E39" s="71"/>
      <c r="F39" s="71"/>
      <c r="G39" s="71"/>
      <c r="H39" s="71"/>
      <c r="I39" s="71"/>
      <c r="J39" s="71"/>
      <c r="K39" s="71"/>
      <c r="L39" s="71"/>
      <c r="M39" s="71"/>
      <c r="N39" s="71"/>
      <c r="O39" s="71"/>
      <c r="P39" s="71"/>
      <c r="Q39" s="71"/>
      <c r="R39" s="72"/>
    </row>
    <row r="40" spans="1:18" ht="16.5" customHeight="1">
      <c r="A40" s="871" t="str">
        <f>A11</f>
        <v>AZIONE 2</v>
      </c>
      <c r="B40" s="212">
        <f t="shared" si="0"/>
        <v>0</v>
      </c>
      <c r="C40" s="73"/>
      <c r="D40" s="68"/>
      <c r="E40" s="68"/>
      <c r="F40" s="68"/>
      <c r="G40" s="68"/>
      <c r="H40" s="68"/>
      <c r="I40" s="68"/>
      <c r="J40" s="68"/>
      <c r="K40" s="68"/>
      <c r="L40" s="68"/>
      <c r="M40" s="68"/>
      <c r="N40" s="68"/>
      <c r="O40" s="68"/>
      <c r="P40" s="68"/>
      <c r="Q40" s="68"/>
      <c r="R40" s="69"/>
    </row>
    <row r="41" spans="1:18" ht="16.5" customHeight="1" thickBot="1">
      <c r="A41" s="877"/>
      <c r="B41" s="193" t="str">
        <f t="shared" si="0"/>
        <v>Prodotti</v>
      </c>
      <c r="C41" s="203"/>
      <c r="D41" s="204"/>
      <c r="E41" s="204"/>
      <c r="F41" s="204"/>
      <c r="G41" s="204"/>
      <c r="H41" s="204"/>
      <c r="I41" s="204"/>
      <c r="J41" s="204"/>
      <c r="K41" s="204"/>
      <c r="L41" s="204"/>
      <c r="M41" s="204"/>
      <c r="N41" s="204"/>
      <c r="O41" s="204"/>
      <c r="P41" s="204"/>
      <c r="Q41" s="204"/>
      <c r="R41" s="205"/>
    </row>
    <row r="42" spans="1:18" ht="16.5" customHeight="1">
      <c r="A42" s="879" t="str">
        <f>A13</f>
        <v>AZIONE 3</v>
      </c>
      <c r="B42" s="210">
        <f t="shared" si="0"/>
        <v>0</v>
      </c>
      <c r="C42" s="73"/>
      <c r="D42" s="68"/>
      <c r="E42" s="68"/>
      <c r="F42" s="68"/>
      <c r="G42" s="68"/>
      <c r="H42" s="68"/>
      <c r="I42" s="68"/>
      <c r="J42" s="68"/>
      <c r="K42" s="68"/>
      <c r="L42" s="68"/>
      <c r="M42" s="68"/>
      <c r="N42" s="68"/>
      <c r="O42" s="68"/>
      <c r="P42" s="68"/>
      <c r="Q42" s="68"/>
      <c r="R42" s="69"/>
    </row>
    <row r="43" spans="1:18" ht="16.5" customHeight="1" thickBot="1">
      <c r="A43" s="880"/>
      <c r="B43" s="211" t="str">
        <f t="shared" si="0"/>
        <v>Prodotti</v>
      </c>
      <c r="C43" s="74"/>
      <c r="D43" s="71"/>
      <c r="E43" s="71"/>
      <c r="F43" s="71"/>
      <c r="G43" s="71"/>
      <c r="H43" s="71"/>
      <c r="I43" s="71"/>
      <c r="J43" s="71"/>
      <c r="K43" s="71"/>
      <c r="L43" s="71"/>
      <c r="M43" s="71"/>
      <c r="N43" s="71"/>
      <c r="O43" s="71"/>
      <c r="P43" s="71"/>
      <c r="Q43" s="71"/>
      <c r="R43" s="72"/>
    </row>
    <row r="44" spans="1:18" ht="16.5" customHeight="1">
      <c r="A44" s="871" t="str">
        <f>A15</f>
        <v>AZIONE 4</v>
      </c>
      <c r="B44" s="212">
        <f t="shared" si="0"/>
        <v>0</v>
      </c>
      <c r="C44" s="73"/>
      <c r="D44" s="68"/>
      <c r="E44" s="68"/>
      <c r="F44" s="68"/>
      <c r="G44" s="68"/>
      <c r="H44" s="68"/>
      <c r="I44" s="68"/>
      <c r="J44" s="68"/>
      <c r="K44" s="68"/>
      <c r="L44" s="68"/>
      <c r="M44" s="68"/>
      <c r="N44" s="68"/>
      <c r="O44" s="68"/>
      <c r="P44" s="68"/>
      <c r="Q44" s="68"/>
      <c r="R44" s="69"/>
    </row>
    <row r="45" spans="1:18" ht="16.5" customHeight="1" thickBot="1">
      <c r="A45" s="872"/>
      <c r="B45" s="213" t="str">
        <f t="shared" si="0"/>
        <v>Prodotti</v>
      </c>
      <c r="C45" s="74"/>
      <c r="D45" s="71"/>
      <c r="E45" s="71"/>
      <c r="F45" s="71"/>
      <c r="G45" s="71"/>
      <c r="H45" s="71"/>
      <c r="I45" s="71"/>
      <c r="J45" s="71"/>
      <c r="K45" s="71"/>
      <c r="L45" s="71"/>
      <c r="M45" s="71"/>
      <c r="N45" s="71"/>
      <c r="O45" s="71"/>
      <c r="P45" s="71"/>
      <c r="Q45" s="71"/>
      <c r="R45" s="72"/>
    </row>
    <row r="46" spans="1:18" ht="16.5" customHeight="1">
      <c r="A46" s="873" t="str">
        <f>A17</f>
        <v>AZIONE 5</v>
      </c>
      <c r="B46" s="192">
        <f t="shared" si="0"/>
        <v>0</v>
      </c>
      <c r="C46" s="200"/>
      <c r="D46" s="201"/>
      <c r="E46" s="201"/>
      <c r="F46" s="201"/>
      <c r="G46" s="201"/>
      <c r="H46" s="201"/>
      <c r="I46" s="201"/>
      <c r="J46" s="201"/>
      <c r="K46" s="201"/>
      <c r="L46" s="201"/>
      <c r="M46" s="201"/>
      <c r="N46" s="201"/>
      <c r="O46" s="201"/>
      <c r="P46" s="201"/>
      <c r="Q46" s="201"/>
      <c r="R46" s="202"/>
    </row>
    <row r="47" spans="1:18" ht="16.5" customHeight="1" thickBot="1">
      <c r="A47" s="874"/>
      <c r="B47" s="214" t="str">
        <f t="shared" si="0"/>
        <v>Prodotti</v>
      </c>
      <c r="C47" s="203"/>
      <c r="D47" s="204"/>
      <c r="E47" s="204"/>
      <c r="F47" s="204"/>
      <c r="G47" s="204"/>
      <c r="H47" s="204"/>
      <c r="I47" s="204"/>
      <c r="J47" s="204"/>
      <c r="K47" s="204"/>
      <c r="L47" s="204"/>
      <c r="M47" s="204"/>
      <c r="N47" s="204"/>
      <c r="O47" s="204"/>
      <c r="P47" s="204"/>
      <c r="Q47" s="204"/>
      <c r="R47" s="205"/>
    </row>
    <row r="48" spans="1:18" ht="16.5" customHeight="1">
      <c r="A48" s="871" t="str">
        <f>A19</f>
        <v>AZIONE 6</v>
      </c>
      <c r="B48" s="212">
        <f t="shared" si="0"/>
        <v>0</v>
      </c>
      <c r="C48" s="73"/>
      <c r="D48" s="68"/>
      <c r="E48" s="68"/>
      <c r="F48" s="68"/>
      <c r="G48" s="68"/>
      <c r="H48" s="68"/>
      <c r="I48" s="68"/>
      <c r="J48" s="68"/>
      <c r="K48" s="68"/>
      <c r="L48" s="68"/>
      <c r="M48" s="68"/>
      <c r="N48" s="68"/>
      <c r="O48" s="68"/>
      <c r="P48" s="68"/>
      <c r="Q48" s="68"/>
      <c r="R48" s="69"/>
    </row>
    <row r="49" spans="1:18" ht="16.5" customHeight="1" thickBot="1">
      <c r="A49" s="872"/>
      <c r="B49" s="213" t="str">
        <f t="shared" si="0"/>
        <v>Prodotti</v>
      </c>
      <c r="C49" s="74"/>
      <c r="D49" s="71"/>
      <c r="E49" s="71"/>
      <c r="F49" s="71"/>
      <c r="G49" s="71"/>
      <c r="H49" s="71"/>
      <c r="I49" s="71"/>
      <c r="J49" s="71"/>
      <c r="K49" s="71"/>
      <c r="L49" s="71"/>
      <c r="M49" s="71"/>
      <c r="N49" s="71"/>
      <c r="O49" s="71"/>
      <c r="P49" s="71"/>
      <c r="Q49" s="71"/>
      <c r="R49" s="72"/>
    </row>
    <row r="50" spans="1:18" ht="16.5" customHeight="1">
      <c r="A50" s="873" t="str">
        <f>A21</f>
        <v>AZIONE 7</v>
      </c>
      <c r="B50" s="192">
        <f t="shared" si="0"/>
        <v>0</v>
      </c>
      <c r="C50" s="200"/>
      <c r="D50" s="201"/>
      <c r="E50" s="201"/>
      <c r="F50" s="201"/>
      <c r="G50" s="201"/>
      <c r="H50" s="201"/>
      <c r="I50" s="201"/>
      <c r="J50" s="201"/>
      <c r="K50" s="201"/>
      <c r="L50" s="201"/>
      <c r="M50" s="201"/>
      <c r="N50" s="201"/>
      <c r="O50" s="201"/>
      <c r="P50" s="201"/>
      <c r="Q50" s="201"/>
      <c r="R50" s="202"/>
    </row>
    <row r="51" spans="1:18" ht="16.5" customHeight="1" thickBot="1">
      <c r="A51" s="874"/>
      <c r="B51" s="214" t="str">
        <f t="shared" si="0"/>
        <v>Prodotti</v>
      </c>
      <c r="C51" s="203"/>
      <c r="D51" s="204"/>
      <c r="E51" s="204"/>
      <c r="F51" s="204"/>
      <c r="G51" s="204"/>
      <c r="H51" s="204"/>
      <c r="I51" s="204"/>
      <c r="J51" s="204"/>
      <c r="K51" s="204"/>
      <c r="L51" s="204"/>
      <c r="M51" s="204"/>
      <c r="N51" s="204"/>
      <c r="O51" s="204"/>
      <c r="P51" s="204"/>
      <c r="Q51" s="204"/>
      <c r="R51" s="205"/>
    </row>
    <row r="52" spans="1:18" ht="16.5" customHeight="1">
      <c r="A52" s="871" t="str">
        <f>A23</f>
        <v>AZIONE 8</v>
      </c>
      <c r="B52" s="212">
        <f t="shared" si="0"/>
        <v>0</v>
      </c>
      <c r="C52" s="73"/>
      <c r="D52" s="68"/>
      <c r="E52" s="68"/>
      <c r="F52" s="68"/>
      <c r="G52" s="68"/>
      <c r="H52" s="68"/>
      <c r="I52" s="68"/>
      <c r="J52" s="68"/>
      <c r="K52" s="68"/>
      <c r="L52" s="68"/>
      <c r="M52" s="68"/>
      <c r="N52" s="68"/>
      <c r="O52" s="68"/>
      <c r="P52" s="68"/>
      <c r="Q52" s="68"/>
      <c r="R52" s="69"/>
    </row>
    <row r="53" spans="1:18" ht="16.5" customHeight="1" thickBot="1">
      <c r="A53" s="872"/>
      <c r="B53" s="213" t="str">
        <f t="shared" si="0"/>
        <v>Prodotti</v>
      </c>
      <c r="C53" s="74"/>
      <c r="D53" s="71"/>
      <c r="E53" s="71"/>
      <c r="F53" s="71"/>
      <c r="G53" s="71"/>
      <c r="H53" s="71"/>
      <c r="I53" s="71"/>
      <c r="J53" s="71"/>
      <c r="K53" s="71"/>
      <c r="L53" s="71"/>
      <c r="M53" s="71"/>
      <c r="N53" s="71"/>
      <c r="O53" s="71"/>
      <c r="P53" s="71"/>
      <c r="Q53" s="71"/>
      <c r="R53" s="72"/>
    </row>
    <row r="54" spans="1:18" ht="16.5" customHeight="1">
      <c r="A54" s="873" t="str">
        <f>A25</f>
        <v>AZIONE 9</v>
      </c>
      <c r="B54" s="192">
        <f t="shared" si="0"/>
        <v>0</v>
      </c>
      <c r="C54" s="200"/>
      <c r="D54" s="201"/>
      <c r="E54" s="201"/>
      <c r="F54" s="201"/>
      <c r="G54" s="201"/>
      <c r="H54" s="201"/>
      <c r="I54" s="201"/>
      <c r="J54" s="201"/>
      <c r="K54" s="201"/>
      <c r="L54" s="201"/>
      <c r="M54" s="201"/>
      <c r="N54" s="201"/>
      <c r="O54" s="201"/>
      <c r="P54" s="201"/>
      <c r="Q54" s="201"/>
      <c r="R54" s="202"/>
    </row>
    <row r="55" spans="1:18" ht="16.5" customHeight="1" thickBot="1">
      <c r="A55" s="874"/>
      <c r="B55" s="214" t="str">
        <f t="shared" si="0"/>
        <v>Prodotti</v>
      </c>
      <c r="C55" s="203"/>
      <c r="D55" s="204"/>
      <c r="E55" s="204"/>
      <c r="F55" s="204"/>
      <c r="G55" s="204"/>
      <c r="H55" s="204"/>
      <c r="I55" s="204"/>
      <c r="J55" s="204"/>
      <c r="K55" s="204"/>
      <c r="L55" s="204"/>
      <c r="M55" s="204"/>
      <c r="N55" s="204"/>
      <c r="O55" s="204"/>
      <c r="P55" s="204"/>
      <c r="Q55" s="204"/>
      <c r="R55" s="205"/>
    </row>
    <row r="56" spans="1:18" ht="16.5" customHeight="1">
      <c r="A56" s="871" t="str">
        <f>A27</f>
        <v>AZIONE 10</v>
      </c>
      <c r="B56" s="212">
        <f t="shared" si="0"/>
        <v>0</v>
      </c>
      <c r="C56" s="73"/>
      <c r="D56" s="68"/>
      <c r="E56" s="68"/>
      <c r="F56" s="68"/>
      <c r="G56" s="68"/>
      <c r="H56" s="68"/>
      <c r="I56" s="68"/>
      <c r="J56" s="68"/>
      <c r="K56" s="68"/>
      <c r="L56" s="68"/>
      <c r="M56" s="68"/>
      <c r="N56" s="68"/>
      <c r="O56" s="68"/>
      <c r="P56" s="68"/>
      <c r="Q56" s="68"/>
      <c r="R56" s="69"/>
    </row>
    <row r="57" spans="1:18" ht="16.5" customHeight="1" thickBot="1">
      <c r="A57" s="872"/>
      <c r="B57" s="213" t="str">
        <f t="shared" si="0"/>
        <v>Prodotti</v>
      </c>
      <c r="C57" s="74"/>
      <c r="D57" s="71"/>
      <c r="E57" s="71"/>
      <c r="F57" s="71"/>
      <c r="G57" s="71"/>
      <c r="H57" s="71"/>
      <c r="I57" s="71"/>
      <c r="J57" s="71"/>
      <c r="K57" s="71"/>
      <c r="L57" s="71"/>
      <c r="M57" s="71"/>
      <c r="N57" s="71"/>
      <c r="O57" s="71"/>
      <c r="P57" s="71"/>
      <c r="Q57" s="71"/>
      <c r="R57" s="72"/>
    </row>
    <row r="58" spans="1:18" ht="16.5" customHeight="1">
      <c r="A58" s="873" t="str">
        <f>A29</f>
        <v>AZIONE 11</v>
      </c>
      <c r="B58" s="192">
        <f t="shared" si="0"/>
        <v>0</v>
      </c>
      <c r="C58" s="200"/>
      <c r="D58" s="201"/>
      <c r="E58" s="201"/>
      <c r="F58" s="201"/>
      <c r="G58" s="201"/>
      <c r="H58" s="201"/>
      <c r="I58" s="201"/>
      <c r="J58" s="201"/>
      <c r="K58" s="201"/>
      <c r="L58" s="201"/>
      <c r="M58" s="201"/>
      <c r="N58" s="201"/>
      <c r="O58" s="201"/>
      <c r="P58" s="201"/>
      <c r="Q58" s="201"/>
      <c r="R58" s="202"/>
    </row>
    <row r="59" spans="1:18" ht="16.5" customHeight="1" thickBot="1">
      <c r="A59" s="874"/>
      <c r="B59" s="214" t="str">
        <f t="shared" si="0"/>
        <v>Prodotti</v>
      </c>
      <c r="C59" s="203"/>
      <c r="D59" s="204"/>
      <c r="E59" s="204"/>
      <c r="F59" s="204"/>
      <c r="G59" s="204"/>
      <c r="H59" s="204"/>
      <c r="I59" s="204"/>
      <c r="J59" s="204"/>
      <c r="K59" s="204"/>
      <c r="L59" s="204"/>
      <c r="M59" s="204"/>
      <c r="N59" s="204"/>
      <c r="O59" s="204"/>
      <c r="P59" s="204"/>
      <c r="Q59" s="204"/>
      <c r="R59" s="205"/>
    </row>
    <row r="60" spans="1:18" ht="16.5" customHeight="1">
      <c r="A60" s="871" t="str">
        <f>A31</f>
        <v>AZIONE 12</v>
      </c>
      <c r="B60" s="212" t="str">
        <f t="shared" si="0"/>
        <v>ACCORDO DI SERVIZIO TERRITORIALE</v>
      </c>
      <c r="C60" s="73"/>
      <c r="D60" s="68"/>
      <c r="E60" s="68"/>
      <c r="F60" s="68"/>
      <c r="G60" s="68"/>
      <c r="H60" s="68"/>
      <c r="I60" s="68"/>
      <c r="J60" s="68"/>
      <c r="K60" s="68"/>
      <c r="L60" s="68"/>
      <c r="M60" s="68"/>
      <c r="N60" s="68"/>
      <c r="O60" s="68"/>
      <c r="P60" s="68"/>
      <c r="Q60" s="68"/>
      <c r="R60" s="69"/>
    </row>
    <row r="61" spans="1:18" ht="16.5" customHeight="1" thickBot="1">
      <c r="A61" s="872"/>
      <c r="B61" s="213" t="str">
        <f t="shared" si="0"/>
        <v>Prodotti</v>
      </c>
      <c r="C61" s="74"/>
      <c r="D61" s="71"/>
      <c r="E61" s="71"/>
      <c r="F61" s="71"/>
      <c r="G61" s="71"/>
      <c r="H61" s="71"/>
      <c r="I61" s="71"/>
      <c r="J61" s="71"/>
      <c r="K61" s="71"/>
      <c r="L61" s="71"/>
      <c r="M61" s="71"/>
      <c r="N61" s="71"/>
      <c r="O61" s="71"/>
      <c r="P61" s="71"/>
      <c r="Q61" s="71"/>
      <c r="R61" s="72"/>
    </row>
    <row r="62" spans="1:18" ht="16.5" customHeight="1">
      <c r="A62" s="871" t="str">
        <f>A33</f>
        <v>AZIONE 13</v>
      </c>
      <c r="B62" s="372" t="str">
        <f>B33</f>
        <v>PIANO DI COMUNICAZIONE PROGETTUALE</v>
      </c>
      <c r="C62" s="68"/>
      <c r="D62" s="68"/>
      <c r="E62" s="68"/>
      <c r="F62" s="68"/>
      <c r="G62" s="68"/>
      <c r="H62" s="68"/>
      <c r="I62" s="68"/>
      <c r="J62" s="68"/>
      <c r="K62" s="68"/>
      <c r="L62" s="68"/>
      <c r="M62" s="68"/>
      <c r="N62" s="68"/>
      <c r="O62" s="68"/>
      <c r="P62" s="68"/>
      <c r="Q62" s="68"/>
      <c r="R62" s="69"/>
    </row>
    <row r="63" spans="1:18" ht="16.5" customHeight="1" thickBot="1">
      <c r="A63" s="872"/>
      <c r="B63" s="213" t="s">
        <v>611</v>
      </c>
      <c r="C63" s="71"/>
      <c r="D63" s="71"/>
      <c r="E63" s="71"/>
      <c r="F63" s="71"/>
      <c r="G63" s="71"/>
      <c r="H63" s="71"/>
      <c r="I63" s="71"/>
      <c r="J63" s="71"/>
      <c r="K63" s="71"/>
      <c r="L63" s="71"/>
      <c r="M63" s="71"/>
      <c r="N63" s="71"/>
      <c r="O63" s="71"/>
      <c r="P63" s="71"/>
      <c r="Q63" s="71"/>
      <c r="R63" s="72"/>
    </row>
    <row r="64" spans="1:18" ht="21" customHeight="1" thickBot="1">
      <c r="A64" s="252"/>
      <c r="B64" s="381" t="s">
        <v>374</v>
      </c>
      <c r="C64" s="382" t="s">
        <v>370</v>
      </c>
      <c r="D64" s="883" t="s">
        <v>373</v>
      </c>
      <c r="E64" s="884"/>
      <c r="F64" s="60"/>
      <c r="G64" s="380" t="s">
        <v>371</v>
      </c>
      <c r="H64" s="883" t="s">
        <v>553</v>
      </c>
      <c r="I64" s="884"/>
      <c r="J64" s="60"/>
      <c r="K64" s="380" t="s">
        <v>372</v>
      </c>
      <c r="L64" s="883" t="s">
        <v>554</v>
      </c>
      <c r="M64" s="884"/>
      <c r="N64" s="379" t="s">
        <v>777</v>
      </c>
      <c r="O64" s="881" t="s">
        <v>778</v>
      </c>
      <c r="P64" s="881"/>
      <c r="Q64" s="881"/>
      <c r="R64" s="882"/>
    </row>
  </sheetData>
  <sheetProtection/>
  <mergeCells count="37">
    <mergeCell ref="A33:A34"/>
    <mergeCell ref="A62:A63"/>
    <mergeCell ref="B2:B3"/>
    <mergeCell ref="B5:R5"/>
    <mergeCell ref="C2:R3"/>
    <mergeCell ref="O35:R35"/>
    <mergeCell ref="D35:E35"/>
    <mergeCell ref="H35:I35"/>
    <mergeCell ref="L35:M35"/>
    <mergeCell ref="A9:A10"/>
    <mergeCell ref="A48:A49"/>
    <mergeCell ref="A46:A47"/>
    <mergeCell ref="A44:A45"/>
    <mergeCell ref="A42:A43"/>
    <mergeCell ref="D64:E64"/>
    <mergeCell ref="H64:I64"/>
    <mergeCell ref="A60:A61"/>
    <mergeCell ref="A21:A22"/>
    <mergeCell ref="A23:A24"/>
    <mergeCell ref="A25:A26"/>
    <mergeCell ref="O64:R64"/>
    <mergeCell ref="A58:A59"/>
    <mergeCell ref="A56:A57"/>
    <mergeCell ref="A54:A55"/>
    <mergeCell ref="A52:A53"/>
    <mergeCell ref="A50:A51"/>
    <mergeCell ref="L64:M64"/>
    <mergeCell ref="A27:A28"/>
    <mergeCell ref="A29:A30"/>
    <mergeCell ref="A31:A32"/>
    <mergeCell ref="A38:A39"/>
    <mergeCell ref="A40:A41"/>
    <mergeCell ref="A11:A12"/>
    <mergeCell ref="A13:A14"/>
    <mergeCell ref="A15:A16"/>
    <mergeCell ref="A17:A18"/>
    <mergeCell ref="A19:A20"/>
  </mergeCells>
  <dataValidations count="2">
    <dataValidation allowBlank="1" showInputMessage="1" showErrorMessage="1" prompt="Da modificare sulla base della effettiva partenza progettuale" sqref="B37 B8"/>
    <dataValidation allowBlank="1" showInputMessage="1" showErrorMessage="1" prompt="Inserire le sigle dei prodotti (di cui al foglio Elenco Prodotti) in corrispondenza del mese nel quale si presume la sua produzione." sqref="B10"/>
  </dataValidations>
  <printOptions horizontalCentered="1" verticalCentered="1"/>
  <pageMargins left="0.5118110236220472" right="0.31496062992125984" top="0.5905511811023623" bottom="0.4330708661417323" header="0.31496062992125984" footer="0.31496062992125984"/>
  <pageSetup fitToHeight="1" fitToWidth="1" horizontalDpi="600" verticalDpi="600" orientation="portrait" paperSize="9" scale="69" r:id="rId1"/>
  <headerFooter>
    <oddHeader>&amp;CGAL RIVIERA DEI FIORI
PROGETTO 3.1.1
“Progetto di Cooperazione - Interventi finalizzati a garantire i servizi essenziali alla popolazione rurale e sostegno all’agricoltura sociale”&amp;"-,Grassetto"CRONOPROGRAMMA</oddHeader>
    <oddFooter>&amp;C&amp;P/&amp;N</oddFooter>
  </headerFooter>
  <rowBreaks count="2" manualBreakCount="2">
    <brk id="5" max="255" man="1"/>
    <brk id="35" max="255" man="1"/>
  </rowBreaks>
</worksheet>
</file>

<file path=xl/worksheets/sheet22.xml><?xml version="1.0" encoding="utf-8"?>
<worksheet xmlns="http://schemas.openxmlformats.org/spreadsheetml/2006/main" xmlns:r="http://schemas.openxmlformats.org/officeDocument/2006/relationships">
  <sheetPr codeName="Foglio6"/>
  <dimension ref="B1:AA68"/>
  <sheetViews>
    <sheetView zoomScalePageLayoutView="0" workbookViewId="0" topLeftCell="A13">
      <selection activeCell="P14" sqref="P14"/>
    </sheetView>
  </sheetViews>
  <sheetFormatPr defaultColWidth="9.140625" defaultRowHeight="15"/>
  <cols>
    <col min="2" max="2" width="5.57421875" style="0" customWidth="1"/>
    <col min="17" max="17" width="8.7109375" style="0" customWidth="1"/>
    <col min="18" max="18" width="12.140625" style="0" customWidth="1"/>
  </cols>
  <sheetData>
    <row r="1" spans="19:27" ht="15">
      <c r="S1" s="4" t="s">
        <v>39</v>
      </c>
      <c r="T1" s="905" t="s">
        <v>40</v>
      </c>
      <c r="U1" s="906"/>
      <c r="V1" s="906"/>
      <c r="W1" s="906"/>
      <c r="X1" s="906"/>
      <c r="Y1" s="906"/>
      <c r="Z1" s="906"/>
      <c r="AA1" s="906"/>
    </row>
    <row r="2" spans="2:27" s="5" customFormat="1" ht="15" customHeight="1">
      <c r="B2" s="4" t="s">
        <v>39</v>
      </c>
      <c r="C2" s="905" t="s">
        <v>40</v>
      </c>
      <c r="D2" s="906"/>
      <c r="E2" s="906"/>
      <c r="F2" s="906"/>
      <c r="G2" s="906"/>
      <c r="H2" s="906"/>
      <c r="I2" s="906"/>
      <c r="J2" s="906"/>
      <c r="M2" s="920" t="s">
        <v>627</v>
      </c>
      <c r="N2" s="920"/>
      <c r="O2" s="920"/>
      <c r="P2" s="920"/>
      <c r="S2" s="9"/>
      <c r="T2" s="907" t="s">
        <v>49</v>
      </c>
      <c r="U2" s="908"/>
      <c r="V2" s="908"/>
      <c r="W2" s="908"/>
      <c r="X2" s="908"/>
      <c r="Y2" s="908"/>
      <c r="Z2" s="908"/>
      <c r="AA2" s="909"/>
    </row>
    <row r="3" spans="2:27" s="8" customFormat="1" ht="15" customHeight="1">
      <c r="B3" s="9"/>
      <c r="C3" s="907" t="s">
        <v>49</v>
      </c>
      <c r="D3" s="908"/>
      <c r="E3" s="908"/>
      <c r="F3" s="908"/>
      <c r="G3" s="908"/>
      <c r="H3" s="908"/>
      <c r="I3" s="908"/>
      <c r="J3" s="909"/>
      <c r="M3" s="230" t="s">
        <v>629</v>
      </c>
      <c r="N3" s="917" t="s">
        <v>627</v>
      </c>
      <c r="O3" s="917"/>
      <c r="P3" s="917"/>
      <c r="S3" s="3">
        <v>1</v>
      </c>
      <c r="T3" s="892" t="s">
        <v>798</v>
      </c>
      <c r="U3" s="892"/>
      <c r="V3" s="892"/>
      <c r="W3" s="892"/>
      <c r="X3" s="892"/>
      <c r="Y3" s="892"/>
      <c r="Z3" s="892"/>
      <c r="AA3" s="892"/>
    </row>
    <row r="4" spans="2:27" ht="53.25" customHeight="1">
      <c r="B4" s="3">
        <v>1</v>
      </c>
      <c r="C4" s="892" t="s">
        <v>830</v>
      </c>
      <c r="D4" s="892"/>
      <c r="E4" s="892"/>
      <c r="F4" s="892"/>
      <c r="G4" s="892"/>
      <c r="H4" s="892"/>
      <c r="I4" s="892"/>
      <c r="J4" s="892"/>
      <c r="M4" s="59" t="s">
        <v>628</v>
      </c>
      <c r="N4" s="916" t="s">
        <v>630</v>
      </c>
      <c r="O4" s="916"/>
      <c r="P4" s="916"/>
      <c r="S4" s="3">
        <v>2</v>
      </c>
      <c r="T4" s="892" t="s">
        <v>797</v>
      </c>
      <c r="U4" s="892"/>
      <c r="V4" s="892"/>
      <c r="W4" s="892"/>
      <c r="X4" s="892"/>
      <c r="Y4" s="892"/>
      <c r="Z4" s="892"/>
      <c r="AA4" s="892"/>
    </row>
    <row r="5" spans="2:27" ht="53.25" customHeight="1">
      <c r="B5" s="3">
        <v>2</v>
      </c>
      <c r="C5" s="892" t="s">
        <v>822</v>
      </c>
      <c r="D5" s="892"/>
      <c r="E5" s="892"/>
      <c r="F5" s="892"/>
      <c r="G5" s="892"/>
      <c r="H5" s="892"/>
      <c r="I5" s="892"/>
      <c r="J5" s="892"/>
      <c r="M5" s="59"/>
      <c r="N5" s="916"/>
      <c r="O5" s="916"/>
      <c r="P5" s="916"/>
      <c r="S5" s="3">
        <v>3</v>
      </c>
      <c r="T5" s="892" t="s">
        <v>799</v>
      </c>
      <c r="U5" s="892"/>
      <c r="V5" s="892"/>
      <c r="W5" s="892"/>
      <c r="X5" s="892"/>
      <c r="Y5" s="892"/>
      <c r="Z5" s="892"/>
      <c r="AA5" s="892"/>
    </row>
    <row r="6" spans="2:27" ht="53.25" customHeight="1">
      <c r="B6" s="3">
        <v>3</v>
      </c>
      <c r="C6" s="892" t="s">
        <v>823</v>
      </c>
      <c r="D6" s="892"/>
      <c r="E6" s="892"/>
      <c r="F6" s="892"/>
      <c r="G6" s="892"/>
      <c r="H6" s="892"/>
      <c r="I6" s="892"/>
      <c r="J6" s="892"/>
      <c r="M6" s="59"/>
      <c r="N6" s="916"/>
      <c r="O6" s="916"/>
      <c r="P6" s="916"/>
      <c r="S6" s="3">
        <v>4</v>
      </c>
      <c r="T6" s="892" t="s">
        <v>800</v>
      </c>
      <c r="U6" s="892"/>
      <c r="V6" s="892"/>
      <c r="W6" s="892"/>
      <c r="X6" s="892"/>
      <c r="Y6" s="892"/>
      <c r="Z6" s="892"/>
      <c r="AA6" s="892"/>
    </row>
    <row r="7" spans="2:27" ht="53.25" customHeight="1">
      <c r="B7" s="3">
        <v>4</v>
      </c>
      <c r="C7" s="892" t="s">
        <v>824</v>
      </c>
      <c r="D7" s="892"/>
      <c r="E7" s="892"/>
      <c r="F7" s="892"/>
      <c r="G7" s="892"/>
      <c r="H7" s="892"/>
      <c r="I7" s="892"/>
      <c r="J7" s="892"/>
      <c r="M7" s="59"/>
      <c r="N7" s="916"/>
      <c r="O7" s="916"/>
      <c r="P7" s="916"/>
      <c r="S7" s="3">
        <v>5</v>
      </c>
      <c r="T7" s="892" t="s">
        <v>808</v>
      </c>
      <c r="U7" s="892"/>
      <c r="V7" s="892"/>
      <c r="W7" s="892"/>
      <c r="X7" s="892"/>
      <c r="Y7" s="892"/>
      <c r="Z7" s="892"/>
      <c r="AA7" s="892"/>
    </row>
    <row r="8" spans="2:27" ht="53.25" customHeight="1">
      <c r="B8" s="3">
        <v>5</v>
      </c>
      <c r="C8" s="892" t="s">
        <v>825</v>
      </c>
      <c r="D8" s="892"/>
      <c r="E8" s="892"/>
      <c r="F8" s="892"/>
      <c r="G8" s="892"/>
      <c r="H8" s="892"/>
      <c r="I8" s="892"/>
      <c r="J8" s="892"/>
      <c r="M8" s="59"/>
      <c r="N8" s="916"/>
      <c r="O8" s="916"/>
      <c r="P8" s="916"/>
      <c r="S8" s="3">
        <v>6</v>
      </c>
      <c r="T8" s="892" t="s">
        <v>807</v>
      </c>
      <c r="U8" s="892"/>
      <c r="V8" s="892"/>
      <c r="W8" s="892"/>
      <c r="X8" s="892"/>
      <c r="Y8" s="892"/>
      <c r="Z8" s="892"/>
      <c r="AA8" s="892"/>
    </row>
    <row r="9" spans="2:27" ht="53.25" customHeight="1">
      <c r="B9" s="3">
        <v>6</v>
      </c>
      <c r="C9" s="892" t="s">
        <v>826</v>
      </c>
      <c r="D9" s="892"/>
      <c r="E9" s="892"/>
      <c r="F9" s="892"/>
      <c r="G9" s="892"/>
      <c r="H9" s="892"/>
      <c r="I9" s="892"/>
      <c r="J9" s="892"/>
      <c r="S9" s="3">
        <v>7</v>
      </c>
      <c r="T9" s="889" t="s">
        <v>801</v>
      </c>
      <c r="U9" s="890"/>
      <c r="V9" s="890"/>
      <c r="W9" s="890"/>
      <c r="X9" s="890"/>
      <c r="Y9" s="890"/>
      <c r="Z9" s="890"/>
      <c r="AA9" s="891"/>
    </row>
    <row r="10" spans="19:27" ht="53.25" customHeight="1">
      <c r="S10" s="3">
        <v>8</v>
      </c>
      <c r="T10" s="889" t="s">
        <v>802</v>
      </c>
      <c r="U10" s="890"/>
      <c r="V10" s="890"/>
      <c r="W10" s="890"/>
      <c r="X10" s="890"/>
      <c r="Y10" s="890"/>
      <c r="Z10" s="890"/>
      <c r="AA10" s="891"/>
    </row>
    <row r="11" spans="2:27" ht="53.25" customHeight="1">
      <c r="B11" s="4" t="s">
        <v>39</v>
      </c>
      <c r="C11" s="905" t="s">
        <v>321</v>
      </c>
      <c r="D11" s="906"/>
      <c r="E11" s="906"/>
      <c r="F11" s="906"/>
      <c r="G11" s="906"/>
      <c r="H11" s="906"/>
      <c r="I11" s="906"/>
      <c r="J11" s="906"/>
      <c r="S11" s="3">
        <v>9</v>
      </c>
      <c r="T11" s="889" t="s">
        <v>803</v>
      </c>
      <c r="U11" s="890"/>
      <c r="V11" s="890"/>
      <c r="W11" s="890"/>
      <c r="X11" s="890"/>
      <c r="Y11" s="890"/>
      <c r="Z11" s="890"/>
      <c r="AA11" s="891"/>
    </row>
    <row r="12" spans="2:27" ht="53.25" customHeight="1">
      <c r="B12" s="47"/>
      <c r="C12" s="910" t="s">
        <v>49</v>
      </c>
      <c r="D12" s="911"/>
      <c r="E12" s="911"/>
      <c r="F12" s="911"/>
      <c r="G12" s="911"/>
      <c r="H12" s="911"/>
      <c r="I12" s="911"/>
      <c r="J12" s="912"/>
      <c r="S12" s="3">
        <v>10</v>
      </c>
      <c r="T12" s="889" t="s">
        <v>804</v>
      </c>
      <c r="U12" s="890"/>
      <c r="V12" s="890"/>
      <c r="W12" s="890"/>
      <c r="X12" s="890"/>
      <c r="Y12" s="890"/>
      <c r="Z12" s="890"/>
      <c r="AA12" s="891"/>
    </row>
    <row r="13" spans="2:27" ht="53.25" customHeight="1">
      <c r="B13" s="47">
        <v>1</v>
      </c>
      <c r="C13" s="910" t="s">
        <v>668</v>
      </c>
      <c r="D13" s="911"/>
      <c r="E13" s="911"/>
      <c r="F13" s="911"/>
      <c r="G13" s="911"/>
      <c r="H13" s="911"/>
      <c r="I13" s="911"/>
      <c r="J13" s="912"/>
      <c r="S13" s="3">
        <v>11</v>
      </c>
      <c r="T13" s="889" t="s">
        <v>805</v>
      </c>
      <c r="U13" s="890"/>
      <c r="V13" s="890"/>
      <c r="W13" s="890"/>
      <c r="X13" s="890"/>
      <c r="Y13" s="890"/>
      <c r="Z13" s="890"/>
      <c r="AA13" s="891"/>
    </row>
    <row r="14" spans="2:27" ht="53.25" customHeight="1">
      <c r="B14" s="47">
        <v>2</v>
      </c>
      <c r="C14" s="910" t="s">
        <v>666</v>
      </c>
      <c r="D14" s="911"/>
      <c r="E14" s="911"/>
      <c r="F14" s="911"/>
      <c r="G14" s="911"/>
      <c r="H14" s="911"/>
      <c r="I14" s="911"/>
      <c r="J14" s="912"/>
      <c r="S14" s="3">
        <v>12</v>
      </c>
      <c r="T14" s="889" t="s">
        <v>806</v>
      </c>
      <c r="U14" s="890"/>
      <c r="V14" s="890"/>
      <c r="W14" s="890"/>
      <c r="X14" s="890"/>
      <c r="Y14" s="890"/>
      <c r="Z14" s="890"/>
      <c r="AA14" s="891"/>
    </row>
    <row r="15" spans="2:10" ht="53.25" customHeight="1">
      <c r="B15" s="47">
        <v>3</v>
      </c>
      <c r="C15" s="910" t="s">
        <v>667</v>
      </c>
      <c r="D15" s="911"/>
      <c r="E15" s="911"/>
      <c r="F15" s="911"/>
      <c r="G15" s="911"/>
      <c r="H15" s="911"/>
      <c r="I15" s="911"/>
      <c r="J15" s="912"/>
    </row>
    <row r="16" spans="2:10" ht="14.25" customHeight="1">
      <c r="B16" s="47">
        <v>4</v>
      </c>
      <c r="C16" s="910" t="s">
        <v>322</v>
      </c>
      <c r="D16" s="911"/>
      <c r="E16" s="911"/>
      <c r="F16" s="911"/>
      <c r="G16" s="911"/>
      <c r="H16" s="911"/>
      <c r="I16" s="911"/>
      <c r="J16" s="912"/>
    </row>
    <row r="17" spans="2:18" ht="27" customHeight="1">
      <c r="B17" s="47">
        <v>5</v>
      </c>
      <c r="C17" s="910" t="s">
        <v>845</v>
      </c>
      <c r="D17" s="911"/>
      <c r="E17" s="911"/>
      <c r="F17" s="911"/>
      <c r="G17" s="911"/>
      <c r="H17" s="911"/>
      <c r="I17" s="911"/>
      <c r="J17" s="912"/>
      <c r="M17" s="307"/>
      <c r="N17" s="918" t="s">
        <v>716</v>
      </c>
      <c r="O17" s="918"/>
      <c r="R17" s="323" t="s">
        <v>738</v>
      </c>
    </row>
    <row r="18" spans="2:18" ht="15" customHeight="1">
      <c r="B18" s="47">
        <v>6</v>
      </c>
      <c r="C18" s="910" t="s">
        <v>323</v>
      </c>
      <c r="D18" s="911"/>
      <c r="E18" s="911"/>
      <c r="F18" s="911"/>
      <c r="G18" s="911"/>
      <c r="H18" s="911"/>
      <c r="I18" s="911"/>
      <c r="J18" s="912"/>
      <c r="M18" s="308"/>
      <c r="N18" s="812" t="s">
        <v>49</v>
      </c>
      <c r="O18" s="812"/>
      <c r="R18" s="59" t="s">
        <v>49</v>
      </c>
    </row>
    <row r="19" spans="2:18" ht="15" customHeight="1">
      <c r="B19" s="47">
        <v>7</v>
      </c>
      <c r="C19" s="910" t="s">
        <v>324</v>
      </c>
      <c r="D19" s="911"/>
      <c r="E19" s="911"/>
      <c r="F19" s="911"/>
      <c r="G19" s="911"/>
      <c r="H19" s="911"/>
      <c r="I19" s="911"/>
      <c r="J19" s="912"/>
      <c r="M19" s="238">
        <v>1</v>
      </c>
      <c r="N19" s="919" t="s">
        <v>717</v>
      </c>
      <c r="O19" s="919"/>
      <c r="R19" s="59" t="s">
        <v>11</v>
      </c>
    </row>
    <row r="20" spans="2:18" ht="15" customHeight="1">
      <c r="B20" s="47">
        <v>8</v>
      </c>
      <c r="C20" s="910" t="s">
        <v>669</v>
      </c>
      <c r="D20" s="911"/>
      <c r="E20" s="911"/>
      <c r="F20" s="911"/>
      <c r="G20" s="911"/>
      <c r="H20" s="911"/>
      <c r="I20" s="911"/>
      <c r="J20" s="912"/>
      <c r="M20" s="238">
        <v>2</v>
      </c>
      <c r="N20" s="919" t="s">
        <v>718</v>
      </c>
      <c r="O20" s="919"/>
      <c r="R20" s="59" t="s">
        <v>739</v>
      </c>
    </row>
    <row r="21" spans="2:18" ht="15" customHeight="1">
      <c r="B21" s="47">
        <v>9</v>
      </c>
      <c r="C21" s="910" t="s">
        <v>827</v>
      </c>
      <c r="D21" s="911"/>
      <c r="E21" s="911"/>
      <c r="F21" s="911"/>
      <c r="G21" s="911"/>
      <c r="H21" s="911"/>
      <c r="I21" s="911"/>
      <c r="J21" s="912"/>
      <c r="M21" s="238">
        <v>3</v>
      </c>
      <c r="N21" s="919" t="s">
        <v>860</v>
      </c>
      <c r="O21" s="919"/>
      <c r="R21" s="59" t="s">
        <v>740</v>
      </c>
    </row>
    <row r="22" spans="2:18" ht="15" customHeight="1">
      <c r="B22" s="47">
        <v>10</v>
      </c>
      <c r="C22" s="910" t="s">
        <v>827</v>
      </c>
      <c r="D22" s="911"/>
      <c r="E22" s="911"/>
      <c r="F22" s="911"/>
      <c r="G22" s="911"/>
      <c r="H22" s="911"/>
      <c r="I22" s="911"/>
      <c r="J22" s="912"/>
      <c r="R22" s="59" t="s">
        <v>741</v>
      </c>
    </row>
    <row r="23" spans="2:18" ht="15" customHeight="1">
      <c r="B23" s="47">
        <v>11</v>
      </c>
      <c r="C23" s="910" t="s">
        <v>827</v>
      </c>
      <c r="D23" s="911"/>
      <c r="E23" s="911"/>
      <c r="F23" s="911"/>
      <c r="G23" s="911"/>
      <c r="H23" s="911"/>
      <c r="I23" s="911"/>
      <c r="J23" s="912"/>
      <c r="R23" s="59" t="s">
        <v>742</v>
      </c>
    </row>
    <row r="24" spans="2:18" ht="15" customHeight="1">
      <c r="B24" s="47">
        <v>12</v>
      </c>
      <c r="C24" s="910" t="s">
        <v>827</v>
      </c>
      <c r="D24" s="911"/>
      <c r="E24" s="911"/>
      <c r="F24" s="911"/>
      <c r="G24" s="911"/>
      <c r="H24" s="911"/>
      <c r="I24" s="911"/>
      <c r="J24" s="912"/>
      <c r="R24" s="59" t="s">
        <v>743</v>
      </c>
    </row>
    <row r="25" spans="2:18" ht="15" customHeight="1">
      <c r="B25" s="47">
        <v>13</v>
      </c>
      <c r="C25" s="913" t="s">
        <v>843</v>
      </c>
      <c r="D25" s="914"/>
      <c r="E25" s="914"/>
      <c r="F25" s="914"/>
      <c r="G25" s="914"/>
      <c r="H25" s="914"/>
      <c r="I25" s="914"/>
      <c r="J25" s="915"/>
      <c r="R25" s="59" t="s">
        <v>744</v>
      </c>
    </row>
    <row r="26" spans="2:18" ht="15" customHeight="1">
      <c r="B26" s="47">
        <v>14</v>
      </c>
      <c r="C26" s="913" t="s">
        <v>828</v>
      </c>
      <c r="D26" s="914"/>
      <c r="E26" s="914"/>
      <c r="F26" s="914"/>
      <c r="G26" s="914"/>
      <c r="H26" s="914"/>
      <c r="I26" s="914"/>
      <c r="J26" s="915"/>
      <c r="R26" s="59" t="s">
        <v>745</v>
      </c>
    </row>
    <row r="27" ht="15" customHeight="1">
      <c r="R27" s="59" t="s">
        <v>746</v>
      </c>
    </row>
    <row r="28" spans="2:18" ht="15" customHeight="1">
      <c r="B28" s="195" t="s">
        <v>499</v>
      </c>
      <c r="C28" s="904" t="s">
        <v>498</v>
      </c>
      <c r="D28" s="904"/>
      <c r="E28" s="904"/>
      <c r="F28" s="904"/>
      <c r="R28" s="59" t="s">
        <v>747</v>
      </c>
    </row>
    <row r="29" spans="2:18" ht="15" customHeight="1">
      <c r="B29" s="59"/>
      <c r="C29" s="893" t="s">
        <v>49</v>
      </c>
      <c r="D29" s="893"/>
      <c r="E29" s="893"/>
      <c r="F29" s="893"/>
      <c r="R29" s="59" t="s">
        <v>748</v>
      </c>
    </row>
    <row r="30" spans="2:18" ht="15" customHeight="1">
      <c r="B30" s="196">
        <v>1</v>
      </c>
      <c r="C30" s="893" t="s">
        <v>857</v>
      </c>
      <c r="D30" s="893"/>
      <c r="E30" s="893"/>
      <c r="F30" s="893"/>
      <c r="R30" s="59" t="s">
        <v>749</v>
      </c>
    </row>
    <row r="31" spans="2:18" ht="15" customHeight="1">
      <c r="B31" s="196">
        <v>2</v>
      </c>
      <c r="C31" s="893" t="s">
        <v>500</v>
      </c>
      <c r="D31" s="893"/>
      <c r="E31" s="893"/>
      <c r="F31" s="893"/>
      <c r="R31" s="59" t="s">
        <v>750</v>
      </c>
    </row>
    <row r="32" spans="2:18" ht="15" customHeight="1">
      <c r="B32" s="196">
        <v>3</v>
      </c>
      <c r="C32" s="893" t="s">
        <v>850</v>
      </c>
      <c r="D32" s="893"/>
      <c r="E32" s="893"/>
      <c r="F32" s="893"/>
      <c r="R32" s="59" t="s">
        <v>751</v>
      </c>
    </row>
    <row r="33" spans="2:18" ht="15">
      <c r="B33" s="196">
        <v>4</v>
      </c>
      <c r="C33" s="893" t="s">
        <v>851</v>
      </c>
      <c r="D33" s="893"/>
      <c r="E33" s="893"/>
      <c r="F33" s="893"/>
      <c r="R33" s="59" t="s">
        <v>752</v>
      </c>
    </row>
    <row r="34" spans="2:18" ht="14.25" customHeight="1">
      <c r="B34" s="196">
        <v>5</v>
      </c>
      <c r="C34" s="893" t="s">
        <v>848</v>
      </c>
      <c r="D34" s="893"/>
      <c r="E34" s="893"/>
      <c r="F34" s="893"/>
      <c r="R34" s="59" t="s">
        <v>753</v>
      </c>
    </row>
    <row r="35" spans="2:18" ht="15">
      <c r="B35" s="196">
        <v>6</v>
      </c>
      <c r="C35" s="893" t="s">
        <v>47</v>
      </c>
      <c r="D35" s="893"/>
      <c r="E35" s="893"/>
      <c r="F35" s="893"/>
      <c r="R35" s="59" t="s">
        <v>754</v>
      </c>
    </row>
    <row r="36" spans="2:18" ht="15">
      <c r="B36" s="196">
        <v>7</v>
      </c>
      <c r="C36" s="893" t="s">
        <v>849</v>
      </c>
      <c r="D36" s="893"/>
      <c r="E36" s="893"/>
      <c r="F36" s="893"/>
      <c r="R36" s="59" t="s">
        <v>755</v>
      </c>
    </row>
    <row r="37" spans="2:18" ht="15">
      <c r="B37" s="196">
        <v>8</v>
      </c>
      <c r="C37" s="896" t="s">
        <v>853</v>
      </c>
      <c r="D37" s="897"/>
      <c r="E37" s="897"/>
      <c r="F37" s="898"/>
      <c r="R37" s="59" t="s">
        <v>756</v>
      </c>
    </row>
    <row r="38" spans="2:18" ht="15">
      <c r="B38" s="196">
        <v>9</v>
      </c>
      <c r="C38" s="899" t="s">
        <v>854</v>
      </c>
      <c r="D38" s="900"/>
      <c r="E38" s="900"/>
      <c r="F38" s="901"/>
      <c r="R38" s="59" t="s">
        <v>757</v>
      </c>
    </row>
    <row r="39" spans="2:18" ht="15">
      <c r="B39" s="196">
        <v>10</v>
      </c>
      <c r="C39" s="893" t="s">
        <v>852</v>
      </c>
      <c r="D39" s="893"/>
      <c r="E39" s="893"/>
      <c r="F39" s="893"/>
      <c r="R39" s="59" t="s">
        <v>758</v>
      </c>
    </row>
    <row r="40" spans="2:18" ht="15">
      <c r="B40" s="196">
        <v>11</v>
      </c>
      <c r="C40" s="893" t="s">
        <v>855</v>
      </c>
      <c r="D40" s="893"/>
      <c r="E40" s="893"/>
      <c r="F40" s="893"/>
      <c r="R40" s="59" t="s">
        <v>759</v>
      </c>
    </row>
    <row r="41" spans="2:6" ht="15">
      <c r="B41" s="196">
        <v>12</v>
      </c>
      <c r="C41" s="893" t="s">
        <v>856</v>
      </c>
      <c r="D41" s="893"/>
      <c r="E41" s="893"/>
      <c r="F41" s="893"/>
    </row>
    <row r="42" spans="16:19" ht="15.75">
      <c r="P42" s="285"/>
      <c r="Q42" s="285"/>
      <c r="R42" s="285"/>
      <c r="S42" s="285"/>
    </row>
    <row r="43" spans="2:20" ht="15" customHeight="1">
      <c r="B43" s="235" t="s">
        <v>640</v>
      </c>
      <c r="C43" s="903" t="s">
        <v>641</v>
      </c>
      <c r="D43" s="903"/>
      <c r="E43" s="903"/>
      <c r="H43" s="254" t="s">
        <v>640</v>
      </c>
      <c r="I43" s="493" t="s">
        <v>689</v>
      </c>
      <c r="J43" s="494"/>
      <c r="P43" s="285"/>
      <c r="Q43" s="285"/>
      <c r="R43" s="285"/>
      <c r="S43" s="285"/>
      <c r="T43" s="285"/>
    </row>
    <row r="44" spans="2:20" ht="15" customHeight="1">
      <c r="B44" s="238"/>
      <c r="C44" s="236" t="s">
        <v>49</v>
      </c>
      <c r="D44" s="236"/>
      <c r="E44" s="236"/>
      <c r="H44" s="238"/>
      <c r="I44" s="490" t="s">
        <v>49</v>
      </c>
      <c r="J44" s="491"/>
      <c r="P44" s="285"/>
      <c r="Q44" s="285"/>
      <c r="R44" s="285"/>
      <c r="S44" s="285"/>
      <c r="T44" s="285"/>
    </row>
    <row r="45" spans="2:20" ht="15" customHeight="1">
      <c r="B45" s="238">
        <v>1</v>
      </c>
      <c r="C45" s="895" t="s">
        <v>623</v>
      </c>
      <c r="D45" s="895"/>
      <c r="E45" s="895"/>
      <c r="H45" s="196">
        <v>1</v>
      </c>
      <c r="I45" s="490" t="s">
        <v>687</v>
      </c>
      <c r="J45" s="491"/>
      <c r="P45" s="285"/>
      <c r="Q45" s="285"/>
      <c r="R45" s="285"/>
      <c r="S45" s="285"/>
      <c r="T45" s="285"/>
    </row>
    <row r="46" spans="2:20" ht="15" customHeight="1">
      <c r="B46" s="238">
        <v>2</v>
      </c>
      <c r="C46" s="895" t="s">
        <v>622</v>
      </c>
      <c r="D46" s="895"/>
      <c r="E46" s="895"/>
      <c r="H46" s="196">
        <v>2</v>
      </c>
      <c r="I46" s="490" t="s">
        <v>699</v>
      </c>
      <c r="J46" s="491"/>
      <c r="P46" s="285"/>
      <c r="Q46" s="285"/>
      <c r="R46" s="285"/>
      <c r="S46" s="285"/>
      <c r="T46" s="285"/>
    </row>
    <row r="47" spans="2:10" ht="15">
      <c r="B47" s="238">
        <v>3</v>
      </c>
      <c r="C47" s="895" t="s">
        <v>620</v>
      </c>
      <c r="D47" s="895"/>
      <c r="E47" s="895"/>
      <c r="H47" s="196">
        <v>3</v>
      </c>
      <c r="I47" s="490" t="s">
        <v>700</v>
      </c>
      <c r="J47" s="491"/>
    </row>
    <row r="48" spans="2:16" ht="15">
      <c r="B48" s="238">
        <v>4</v>
      </c>
      <c r="C48" s="237" t="s">
        <v>624</v>
      </c>
      <c r="D48" s="237"/>
      <c r="E48" s="237"/>
      <c r="H48" s="196">
        <v>4</v>
      </c>
      <c r="I48" s="487" t="s">
        <v>691</v>
      </c>
      <c r="J48" s="488"/>
      <c r="M48" s="254" t="s">
        <v>640</v>
      </c>
      <c r="N48" s="298" t="s">
        <v>704</v>
      </c>
      <c r="O48" s="298"/>
      <c r="P48" s="298"/>
    </row>
    <row r="49" spans="2:16" ht="15">
      <c r="B49" s="238">
        <v>5</v>
      </c>
      <c r="C49" s="895" t="s">
        <v>626</v>
      </c>
      <c r="D49" s="895"/>
      <c r="E49" s="895"/>
      <c r="H49" s="196">
        <v>5</v>
      </c>
      <c r="I49" s="487" t="s">
        <v>692</v>
      </c>
      <c r="J49" s="488"/>
      <c r="K49" s="495"/>
      <c r="M49" s="238"/>
      <c r="N49" s="297" t="s">
        <v>49</v>
      </c>
      <c r="O49" s="297"/>
      <c r="P49" s="297"/>
    </row>
    <row r="50" spans="2:16" ht="15" customHeight="1">
      <c r="B50" s="238">
        <v>6</v>
      </c>
      <c r="C50" s="895" t="s">
        <v>625</v>
      </c>
      <c r="D50" s="895"/>
      <c r="E50" s="895"/>
      <c r="H50" s="196">
        <v>6</v>
      </c>
      <c r="I50" s="490" t="s">
        <v>690</v>
      </c>
      <c r="J50" s="491"/>
      <c r="K50" s="492"/>
      <c r="M50" s="238">
        <v>1</v>
      </c>
      <c r="N50" s="297" t="s">
        <v>701</v>
      </c>
      <c r="O50" s="299"/>
      <c r="P50" s="299"/>
    </row>
    <row r="51" spans="2:16" ht="15" customHeight="1">
      <c r="B51" s="238">
        <v>7</v>
      </c>
      <c r="C51" s="899" t="s">
        <v>621</v>
      </c>
      <c r="D51" s="900"/>
      <c r="E51" s="901"/>
      <c r="H51" s="196">
        <v>7</v>
      </c>
      <c r="I51" s="490" t="s">
        <v>688</v>
      </c>
      <c r="J51" s="491"/>
      <c r="K51" s="492"/>
      <c r="M51" s="238">
        <v>2</v>
      </c>
      <c r="N51" s="297" t="s">
        <v>702</v>
      </c>
      <c r="O51" s="297"/>
      <c r="P51" s="297"/>
    </row>
    <row r="52" spans="8:16" ht="15" customHeight="1">
      <c r="H52" s="286">
        <v>8</v>
      </c>
      <c r="I52" s="490" t="s">
        <v>693</v>
      </c>
      <c r="J52" s="491"/>
      <c r="K52" s="492"/>
      <c r="M52" s="238">
        <v>3</v>
      </c>
      <c r="N52" s="294" t="s">
        <v>711</v>
      </c>
      <c r="O52" s="295"/>
      <c r="P52" s="296"/>
    </row>
    <row r="53" spans="2:16" ht="15" customHeight="1">
      <c r="B53" s="243" t="s">
        <v>499</v>
      </c>
      <c r="C53" s="902" t="s">
        <v>644</v>
      </c>
      <c r="D53" s="902"/>
      <c r="E53" s="902"/>
      <c r="H53" s="286">
        <v>9</v>
      </c>
      <c r="I53" s="490" t="s">
        <v>694</v>
      </c>
      <c r="J53" s="491"/>
      <c r="K53" s="492"/>
      <c r="M53" s="238">
        <v>4</v>
      </c>
      <c r="N53" s="297" t="s">
        <v>703</v>
      </c>
      <c r="O53" s="297"/>
      <c r="P53" s="297"/>
    </row>
    <row r="54" spans="2:16" ht="15" customHeight="1">
      <c r="B54" s="229"/>
      <c r="C54" s="894" t="s">
        <v>49</v>
      </c>
      <c r="D54" s="894"/>
      <c r="E54" s="894"/>
      <c r="H54" s="286">
        <v>10</v>
      </c>
      <c r="I54" s="487" t="s">
        <v>695</v>
      </c>
      <c r="J54" s="488"/>
      <c r="K54" s="489"/>
      <c r="M54" s="238">
        <v>5</v>
      </c>
      <c r="N54" s="290" t="s">
        <v>710</v>
      </c>
      <c r="O54" s="290"/>
      <c r="P54" s="290"/>
    </row>
    <row r="55" spans="2:16" ht="15" customHeight="1">
      <c r="B55" s="238">
        <v>1</v>
      </c>
      <c r="C55" s="894" t="s">
        <v>645</v>
      </c>
      <c r="D55" s="894"/>
      <c r="E55" s="894"/>
      <c r="H55" s="286">
        <v>11</v>
      </c>
      <c r="I55" s="487" t="s">
        <v>696</v>
      </c>
      <c r="J55" s="488"/>
      <c r="K55" s="489"/>
      <c r="M55" s="238">
        <v>6</v>
      </c>
      <c r="N55" s="291" t="s">
        <v>621</v>
      </c>
      <c r="O55" s="292"/>
      <c r="P55" s="293"/>
    </row>
    <row r="56" spans="2:16" ht="15">
      <c r="B56" s="238">
        <v>2</v>
      </c>
      <c r="C56" s="894" t="s">
        <v>646</v>
      </c>
      <c r="D56" s="894"/>
      <c r="E56" s="894"/>
      <c r="H56" s="196">
        <v>12</v>
      </c>
      <c r="I56" s="487" t="s">
        <v>697</v>
      </c>
      <c r="J56" s="488"/>
      <c r="K56" s="492"/>
      <c r="M56" s="287"/>
      <c r="N56" s="75"/>
      <c r="O56" s="289"/>
      <c r="P56" s="289"/>
    </row>
    <row r="57" spans="2:16" ht="15">
      <c r="B57" s="238">
        <v>3</v>
      </c>
      <c r="C57" s="894" t="s">
        <v>647</v>
      </c>
      <c r="D57" s="894"/>
      <c r="E57" s="894"/>
      <c r="H57" s="196">
        <v>13</v>
      </c>
      <c r="I57" s="487" t="s">
        <v>707</v>
      </c>
      <c r="J57" s="488"/>
      <c r="K57" s="492"/>
      <c r="M57" s="287"/>
      <c r="N57" s="75"/>
      <c r="O57" s="75"/>
      <c r="P57" s="75"/>
    </row>
    <row r="58" spans="2:16" ht="15">
      <c r="B58" s="238">
        <v>4</v>
      </c>
      <c r="C58" s="894" t="s">
        <v>648</v>
      </c>
      <c r="D58" s="894"/>
      <c r="E58" s="894"/>
      <c r="H58" s="196">
        <v>14</v>
      </c>
      <c r="I58" s="487" t="s">
        <v>698</v>
      </c>
      <c r="J58" s="488"/>
      <c r="K58" s="492"/>
      <c r="M58" s="219"/>
      <c r="N58" s="75"/>
      <c r="O58" s="289"/>
      <c r="P58" s="289"/>
    </row>
    <row r="59" spans="2:16" ht="15">
      <c r="B59" s="238">
        <v>5</v>
      </c>
      <c r="C59" s="894" t="s">
        <v>649</v>
      </c>
      <c r="D59" s="894"/>
      <c r="E59" s="894"/>
      <c r="H59" s="196">
        <v>15</v>
      </c>
      <c r="I59" s="487" t="s">
        <v>705</v>
      </c>
      <c r="J59" s="488"/>
      <c r="K59" s="492"/>
      <c r="M59" s="219"/>
      <c r="N59" s="75"/>
      <c r="O59" s="75"/>
      <c r="P59" s="75"/>
    </row>
    <row r="60" spans="2:16" ht="15">
      <c r="B60" s="244">
        <v>6</v>
      </c>
      <c r="C60" s="894" t="s">
        <v>650</v>
      </c>
      <c r="D60" s="894"/>
      <c r="E60" s="894"/>
      <c r="H60" s="286">
        <v>16</v>
      </c>
      <c r="I60" s="487" t="s">
        <v>706</v>
      </c>
      <c r="J60" s="488"/>
      <c r="K60" s="489"/>
      <c r="M60" s="288"/>
      <c r="N60" s="288"/>
      <c r="O60" s="288"/>
      <c r="P60" s="288"/>
    </row>
    <row r="61" spans="2:11" ht="15">
      <c r="B61" s="244">
        <v>7</v>
      </c>
      <c r="C61" s="894" t="s">
        <v>651</v>
      </c>
      <c r="D61" s="894"/>
      <c r="E61" s="894"/>
      <c r="H61" s="286">
        <v>17</v>
      </c>
      <c r="I61" s="59" t="s">
        <v>708</v>
      </c>
      <c r="J61" s="59"/>
      <c r="K61" s="489"/>
    </row>
    <row r="62" spans="2:11" ht="15">
      <c r="B62" s="244">
        <v>8</v>
      </c>
      <c r="C62" s="894" t="s">
        <v>621</v>
      </c>
      <c r="D62" s="894"/>
      <c r="E62" s="894"/>
      <c r="H62" s="286">
        <v>18</v>
      </c>
      <c r="I62" s="487" t="s">
        <v>709</v>
      </c>
      <c r="J62" s="488"/>
      <c r="K62" s="489"/>
    </row>
    <row r="63" ht="15">
      <c r="K63" s="489"/>
    </row>
    <row r="64" ht="15">
      <c r="K64" s="489"/>
    </row>
    <row r="65" ht="15">
      <c r="K65" s="489"/>
    </row>
    <row r="66" ht="15">
      <c r="K66" s="489"/>
    </row>
    <row r="67" ht="15">
      <c r="K67" s="59"/>
    </row>
    <row r="68" ht="15">
      <c r="K68" s="489"/>
    </row>
  </sheetData>
  <sheetProtection/>
  <mergeCells count="81">
    <mergeCell ref="N21:O21"/>
    <mergeCell ref="N18:O18"/>
    <mergeCell ref="T1:AA1"/>
    <mergeCell ref="T2:AA2"/>
    <mergeCell ref="T3:AA3"/>
    <mergeCell ref="T4:AA4"/>
    <mergeCell ref="T5:AA5"/>
    <mergeCell ref="T6:AA6"/>
    <mergeCell ref="T7:AA7"/>
    <mergeCell ref="M2:P2"/>
    <mergeCell ref="N6:P6"/>
    <mergeCell ref="N5:P5"/>
    <mergeCell ref="N7:P7"/>
    <mergeCell ref="C7:J7"/>
    <mergeCell ref="C8:J8"/>
    <mergeCell ref="N8:P8"/>
    <mergeCell ref="N4:P4"/>
    <mergeCell ref="N3:P3"/>
    <mergeCell ref="C9:J9"/>
    <mergeCell ref="N17:O17"/>
    <mergeCell ref="N19:O19"/>
    <mergeCell ref="N20:O20"/>
    <mergeCell ref="C14:J14"/>
    <mergeCell ref="C11:J11"/>
    <mergeCell ref="C12:J12"/>
    <mergeCell ref="C20:J20"/>
    <mergeCell ref="C17:J17"/>
    <mergeCell ref="C19:J19"/>
    <mergeCell ref="C22:J22"/>
    <mergeCell ref="C18:J18"/>
    <mergeCell ref="C26:J26"/>
    <mergeCell ref="C15:J15"/>
    <mergeCell ref="C16:J16"/>
    <mergeCell ref="C25:J25"/>
    <mergeCell ref="C21:J21"/>
    <mergeCell ref="C28:F28"/>
    <mergeCell ref="C29:F29"/>
    <mergeCell ref="C2:J2"/>
    <mergeCell ref="C3:J3"/>
    <mergeCell ref="C4:J4"/>
    <mergeCell ref="C5:J5"/>
    <mergeCell ref="C6:J6"/>
    <mergeCell ref="C13:J13"/>
    <mergeCell ref="C23:J23"/>
    <mergeCell ref="C24:J24"/>
    <mergeCell ref="C30:F30"/>
    <mergeCell ref="C31:F31"/>
    <mergeCell ref="C32:F32"/>
    <mergeCell ref="C33:F33"/>
    <mergeCell ref="C35:F35"/>
    <mergeCell ref="C51:E51"/>
    <mergeCell ref="C41:F41"/>
    <mergeCell ref="C50:E50"/>
    <mergeCell ref="C43:E43"/>
    <mergeCell ref="C45:E45"/>
    <mergeCell ref="C62:E62"/>
    <mergeCell ref="C53:E53"/>
    <mergeCell ref="C54:E54"/>
    <mergeCell ref="C55:E55"/>
    <mergeCell ref="C56:E56"/>
    <mergeCell ref="C57:E57"/>
    <mergeCell ref="C58:E58"/>
    <mergeCell ref="C59:E59"/>
    <mergeCell ref="C60:E60"/>
    <mergeCell ref="C36:F36"/>
    <mergeCell ref="C40:F40"/>
    <mergeCell ref="C34:F34"/>
    <mergeCell ref="C39:F39"/>
    <mergeCell ref="C61:E61"/>
    <mergeCell ref="C46:E46"/>
    <mergeCell ref="C47:E47"/>
    <mergeCell ref="C49:E49"/>
    <mergeCell ref="C37:F37"/>
    <mergeCell ref="C38:F38"/>
    <mergeCell ref="T14:AA14"/>
    <mergeCell ref="T8:AA8"/>
    <mergeCell ref="T9:AA9"/>
    <mergeCell ref="T10:AA10"/>
    <mergeCell ref="T11:AA11"/>
    <mergeCell ref="T12:AA12"/>
    <mergeCell ref="T13:AA1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Foglio9"/>
  <dimension ref="B1:K241"/>
  <sheetViews>
    <sheetView zoomScalePageLayoutView="0" workbookViewId="0" topLeftCell="A1">
      <selection activeCell="D2" sqref="D2"/>
    </sheetView>
  </sheetViews>
  <sheetFormatPr defaultColWidth="9.140625" defaultRowHeight="15"/>
  <cols>
    <col min="1" max="1" width="10.7109375" style="45" bestFit="1" customWidth="1"/>
    <col min="2" max="2" width="5.140625" style="45" bestFit="1" customWidth="1"/>
    <col min="3" max="3" width="14.57421875" style="46" customWidth="1"/>
    <col min="4" max="4" width="26.57421875" style="45" customWidth="1"/>
    <col min="5" max="5" width="12.28125" style="45" customWidth="1"/>
    <col min="6" max="6" width="19.8515625" style="45" bestFit="1" customWidth="1"/>
    <col min="7" max="7" width="9.8515625" style="45" bestFit="1" customWidth="1"/>
    <col min="8" max="16384" width="9.140625" style="45" customWidth="1"/>
  </cols>
  <sheetData>
    <row r="1" spans="2:7" ht="59.25" customHeight="1">
      <c r="B1" s="45" t="s">
        <v>316</v>
      </c>
      <c r="C1" s="46" t="s">
        <v>297</v>
      </c>
      <c r="D1" s="45" t="s">
        <v>47</v>
      </c>
      <c r="E1" s="45" t="s">
        <v>296</v>
      </c>
      <c r="F1" s="45" t="s">
        <v>55</v>
      </c>
      <c r="G1" s="45" t="s">
        <v>56</v>
      </c>
    </row>
    <row r="2" spans="2:11" ht="15">
      <c r="B2" s="45" t="s">
        <v>312</v>
      </c>
      <c r="C2" s="46" t="s">
        <v>298</v>
      </c>
      <c r="D2" s="45" t="s">
        <v>57</v>
      </c>
      <c r="E2" s="45">
        <v>10001</v>
      </c>
      <c r="F2" s="45" t="s">
        <v>58</v>
      </c>
      <c r="G2" s="45">
        <v>24.63</v>
      </c>
      <c r="K2" s="45" t="s">
        <v>302</v>
      </c>
    </row>
    <row r="3" spans="2:11" ht="15">
      <c r="B3" s="45" t="s">
        <v>312</v>
      </c>
      <c r="C3" s="46" t="s">
        <v>298</v>
      </c>
      <c r="D3" s="45" t="s">
        <v>59</v>
      </c>
      <c r="E3" s="45">
        <v>10002</v>
      </c>
      <c r="F3" s="45" t="s">
        <v>60</v>
      </c>
      <c r="G3" s="45">
        <v>10.92</v>
      </c>
      <c r="K3" s="45" t="s">
        <v>303</v>
      </c>
    </row>
    <row r="4" spans="2:11" ht="15">
      <c r="B4" s="45" t="s">
        <v>312</v>
      </c>
      <c r="C4" s="46" t="s">
        <v>298</v>
      </c>
      <c r="D4" s="45" t="s">
        <v>61</v>
      </c>
      <c r="E4" s="45">
        <v>10003</v>
      </c>
      <c r="F4" s="45" t="s">
        <v>62</v>
      </c>
      <c r="G4" s="45">
        <v>16.3</v>
      </c>
      <c r="K4" s="45" t="s">
        <v>304</v>
      </c>
    </row>
    <row r="5" spans="2:11" ht="15">
      <c r="B5" s="45" t="s">
        <v>312</v>
      </c>
      <c r="C5" s="46" t="s">
        <v>298</v>
      </c>
      <c r="D5" s="45" t="s">
        <v>63</v>
      </c>
      <c r="E5" s="45">
        <v>10004</v>
      </c>
      <c r="F5" s="45" t="s">
        <v>58</v>
      </c>
      <c r="G5" s="45">
        <v>4.44</v>
      </c>
      <c r="K5" s="45" t="s">
        <v>305</v>
      </c>
    </row>
    <row r="6" spans="2:7" ht="15">
      <c r="B6" s="45" t="s">
        <v>312</v>
      </c>
      <c r="C6" s="46" t="s">
        <v>298</v>
      </c>
      <c r="D6" s="45" t="s">
        <v>64</v>
      </c>
      <c r="E6" s="45">
        <v>10005</v>
      </c>
      <c r="F6" s="45" t="s">
        <v>65</v>
      </c>
      <c r="G6" s="45">
        <v>76.24</v>
      </c>
    </row>
    <row r="7" spans="2:7" ht="15">
      <c r="B7" s="45" t="s">
        <v>312</v>
      </c>
      <c r="C7" s="46" t="s">
        <v>298</v>
      </c>
      <c r="D7" s="45" t="s">
        <v>66</v>
      </c>
      <c r="E7" s="45">
        <v>10006</v>
      </c>
      <c r="F7" s="45" t="s">
        <v>65</v>
      </c>
      <c r="G7" s="45">
        <v>16.94</v>
      </c>
    </row>
    <row r="8" spans="2:7" ht="15">
      <c r="B8" s="45" t="s">
        <v>312</v>
      </c>
      <c r="C8" s="46" t="s">
        <v>298</v>
      </c>
      <c r="D8" s="45" t="s">
        <v>67</v>
      </c>
      <c r="E8" s="45">
        <v>10007</v>
      </c>
      <c r="F8" s="45" t="s">
        <v>60</v>
      </c>
      <c r="G8" s="45">
        <v>9.88</v>
      </c>
    </row>
    <row r="9" spans="2:7" ht="15">
      <c r="B9" s="45" t="s">
        <v>312</v>
      </c>
      <c r="C9" s="46" t="s">
        <v>298</v>
      </c>
      <c r="D9" s="45" t="s">
        <v>68</v>
      </c>
      <c r="E9" s="45">
        <v>10008</v>
      </c>
      <c r="F9" s="45" t="s">
        <v>65</v>
      </c>
      <c r="G9" s="45">
        <v>23.41</v>
      </c>
    </row>
    <row r="10" spans="2:7" ht="15">
      <c r="B10" s="45" t="s">
        <v>312</v>
      </c>
      <c r="C10" s="46" t="s">
        <v>298</v>
      </c>
      <c r="D10" s="45" t="s">
        <v>69</v>
      </c>
      <c r="E10" s="45">
        <v>10009</v>
      </c>
      <c r="F10" s="45" t="s">
        <v>58</v>
      </c>
      <c r="G10" s="45">
        <v>25.97</v>
      </c>
    </row>
    <row r="11" spans="2:7" ht="15">
      <c r="B11" s="45" t="s">
        <v>312</v>
      </c>
      <c r="C11" s="46" t="s">
        <v>298</v>
      </c>
      <c r="D11" s="45" t="s">
        <v>70</v>
      </c>
      <c r="E11" s="45">
        <v>10010</v>
      </c>
      <c r="F11" s="45" t="s">
        <v>60</v>
      </c>
      <c r="G11" s="45">
        <v>8.46</v>
      </c>
    </row>
    <row r="12" spans="2:7" ht="15">
      <c r="B12" s="45" t="s">
        <v>312</v>
      </c>
      <c r="C12" s="46" t="s">
        <v>298</v>
      </c>
      <c r="D12" s="45" t="s">
        <v>71</v>
      </c>
      <c r="E12" s="45">
        <v>10011</v>
      </c>
      <c r="F12" s="45" t="s">
        <v>65</v>
      </c>
      <c r="G12" s="45">
        <v>28.06</v>
      </c>
    </row>
    <row r="13" spans="2:7" ht="15">
      <c r="B13" s="45" t="s">
        <v>312</v>
      </c>
      <c r="C13" s="46" t="s">
        <v>298</v>
      </c>
      <c r="D13" s="45" t="s">
        <v>72</v>
      </c>
      <c r="E13" s="45">
        <v>10012</v>
      </c>
      <c r="F13" s="45" t="s">
        <v>65</v>
      </c>
      <c r="G13" s="45">
        <v>8.07</v>
      </c>
    </row>
    <row r="14" spans="2:7" ht="15">
      <c r="B14" s="45" t="s">
        <v>312</v>
      </c>
      <c r="C14" s="46" t="s">
        <v>298</v>
      </c>
      <c r="D14" s="45" t="s">
        <v>73</v>
      </c>
      <c r="E14" s="45">
        <v>10013</v>
      </c>
      <c r="F14" s="45" t="s">
        <v>65</v>
      </c>
      <c r="G14" s="45">
        <v>29.46</v>
      </c>
    </row>
    <row r="15" spans="2:7" ht="15">
      <c r="B15" s="45" t="s">
        <v>312</v>
      </c>
      <c r="C15" s="46" t="s">
        <v>298</v>
      </c>
      <c r="D15" s="45" t="s">
        <v>74</v>
      </c>
      <c r="E15" s="45">
        <v>10014</v>
      </c>
      <c r="F15" s="45" t="s">
        <v>58</v>
      </c>
      <c r="G15" s="45">
        <v>30.28</v>
      </c>
    </row>
    <row r="16" spans="2:7" ht="15">
      <c r="B16" s="45" t="s">
        <v>312</v>
      </c>
      <c r="C16" s="46" t="s">
        <v>298</v>
      </c>
      <c r="D16" s="45" t="s">
        <v>75</v>
      </c>
      <c r="E16" s="45">
        <v>10015</v>
      </c>
      <c r="F16" s="45" t="s">
        <v>60</v>
      </c>
      <c r="G16" s="45">
        <v>12.01</v>
      </c>
    </row>
    <row r="17" spans="2:7" ht="15">
      <c r="B17" s="45" t="s">
        <v>312</v>
      </c>
      <c r="C17" s="46" t="s">
        <v>298</v>
      </c>
      <c r="D17" s="45" t="s">
        <v>76</v>
      </c>
      <c r="E17" s="45">
        <v>10016</v>
      </c>
      <c r="F17" s="45" t="s">
        <v>62</v>
      </c>
      <c r="G17" s="45">
        <v>11.29</v>
      </c>
    </row>
    <row r="18" spans="2:7" ht="15">
      <c r="B18" s="45" t="s">
        <v>312</v>
      </c>
      <c r="C18" s="46" t="s">
        <v>298</v>
      </c>
      <c r="D18" s="45" t="s">
        <v>77</v>
      </c>
      <c r="E18" s="45">
        <v>10017</v>
      </c>
      <c r="F18" s="45" t="s">
        <v>58</v>
      </c>
      <c r="G18" s="45">
        <v>20.72</v>
      </c>
    </row>
    <row r="19" spans="2:7" ht="15">
      <c r="B19" s="45" t="s">
        <v>312</v>
      </c>
      <c r="C19" s="46" t="s">
        <v>298</v>
      </c>
      <c r="D19" s="45" t="s">
        <v>78</v>
      </c>
      <c r="E19" s="45">
        <v>10018</v>
      </c>
      <c r="F19" s="45" t="s">
        <v>60</v>
      </c>
      <c r="G19" s="45">
        <v>9.06</v>
      </c>
    </row>
    <row r="20" spans="2:7" ht="15">
      <c r="B20" s="45" t="s">
        <v>312</v>
      </c>
      <c r="C20" s="46" t="s">
        <v>298</v>
      </c>
      <c r="D20" s="45" t="s">
        <v>79</v>
      </c>
      <c r="E20" s="45">
        <v>10019</v>
      </c>
      <c r="F20" s="45" t="s">
        <v>62</v>
      </c>
      <c r="G20" s="45">
        <v>8.01</v>
      </c>
    </row>
    <row r="21" spans="2:7" ht="15">
      <c r="B21" s="45" t="s">
        <v>312</v>
      </c>
      <c r="C21" s="46" t="s">
        <v>298</v>
      </c>
      <c r="D21" s="45" t="s">
        <v>80</v>
      </c>
      <c r="E21" s="45">
        <v>10020</v>
      </c>
      <c r="F21" s="45" t="s">
        <v>65</v>
      </c>
      <c r="G21" s="45">
        <v>11.73</v>
      </c>
    </row>
    <row r="22" spans="2:7" ht="15">
      <c r="B22" s="45" t="s">
        <v>312</v>
      </c>
      <c r="C22" s="46" t="s">
        <v>298</v>
      </c>
      <c r="D22" s="45" t="s">
        <v>81</v>
      </c>
      <c r="E22" s="45">
        <v>10021</v>
      </c>
      <c r="F22" s="45" t="s">
        <v>62</v>
      </c>
      <c r="G22" s="45">
        <v>20.52</v>
      </c>
    </row>
    <row r="23" spans="2:7" ht="15">
      <c r="B23" s="45" t="s">
        <v>312</v>
      </c>
      <c r="C23" s="46" t="s">
        <v>298</v>
      </c>
      <c r="D23" s="45" t="s">
        <v>82</v>
      </c>
      <c r="E23" s="45">
        <v>10022</v>
      </c>
      <c r="F23" s="45" t="s">
        <v>65</v>
      </c>
      <c r="G23" s="45">
        <v>11.26</v>
      </c>
    </row>
    <row r="24" spans="2:7" ht="15">
      <c r="B24" s="45" t="s">
        <v>312</v>
      </c>
      <c r="C24" s="46" t="s">
        <v>298</v>
      </c>
      <c r="D24" s="45" t="s">
        <v>83</v>
      </c>
      <c r="E24" s="45">
        <v>10023</v>
      </c>
      <c r="F24" s="45" t="s">
        <v>65</v>
      </c>
      <c r="G24" s="45">
        <v>16.85</v>
      </c>
    </row>
    <row r="25" spans="2:7" ht="15">
      <c r="B25" s="45" t="s">
        <v>312</v>
      </c>
      <c r="C25" s="46" t="s">
        <v>298</v>
      </c>
      <c r="D25" s="45" t="s">
        <v>84</v>
      </c>
      <c r="E25" s="45">
        <v>10024</v>
      </c>
      <c r="F25" s="45" t="s">
        <v>65</v>
      </c>
      <c r="G25" s="45">
        <v>16.17</v>
      </c>
    </row>
    <row r="26" spans="2:7" ht="15">
      <c r="B26" s="45" t="s">
        <v>312</v>
      </c>
      <c r="C26" s="46" t="s">
        <v>298</v>
      </c>
      <c r="D26" s="45" t="s">
        <v>85</v>
      </c>
      <c r="E26" s="45">
        <v>10025</v>
      </c>
      <c r="F26" s="45" t="s">
        <v>58</v>
      </c>
      <c r="G26" s="45">
        <v>237.17</v>
      </c>
    </row>
    <row r="27" spans="2:7" ht="15">
      <c r="B27" s="45" t="s">
        <v>312</v>
      </c>
      <c r="C27" s="46" t="s">
        <v>298</v>
      </c>
      <c r="D27" s="45" t="s">
        <v>86</v>
      </c>
      <c r="E27" s="45">
        <v>10026</v>
      </c>
      <c r="F27" s="45" t="s">
        <v>65</v>
      </c>
      <c r="G27" s="45">
        <v>18.88</v>
      </c>
    </row>
    <row r="28" spans="2:7" ht="15">
      <c r="B28" s="45" t="s">
        <v>312</v>
      </c>
      <c r="C28" s="46" t="s">
        <v>298</v>
      </c>
      <c r="D28" s="45" t="s">
        <v>87</v>
      </c>
      <c r="E28" s="45">
        <v>10027</v>
      </c>
      <c r="F28" s="45" t="s">
        <v>65</v>
      </c>
      <c r="G28" s="45">
        <v>48</v>
      </c>
    </row>
    <row r="29" spans="2:7" ht="15">
      <c r="B29" s="45" t="s">
        <v>312</v>
      </c>
      <c r="C29" s="46" t="s">
        <v>298</v>
      </c>
      <c r="D29" s="45" t="s">
        <v>88</v>
      </c>
      <c r="E29" s="45">
        <v>10028</v>
      </c>
      <c r="F29" s="45" t="s">
        <v>60</v>
      </c>
      <c r="G29" s="45">
        <v>13.73</v>
      </c>
    </row>
    <row r="30" spans="2:7" ht="15">
      <c r="B30" s="45" t="s">
        <v>312</v>
      </c>
      <c r="C30" s="46" t="s">
        <v>298</v>
      </c>
      <c r="D30" s="45" t="s">
        <v>89</v>
      </c>
      <c r="E30" s="45">
        <v>10029</v>
      </c>
      <c r="F30" s="45" t="s">
        <v>60</v>
      </c>
      <c r="G30" s="45">
        <v>9.77</v>
      </c>
    </row>
    <row r="31" spans="2:7" ht="15">
      <c r="B31" s="45" t="s">
        <v>312</v>
      </c>
      <c r="C31" s="46" t="s">
        <v>298</v>
      </c>
      <c r="D31" s="45" t="s">
        <v>90</v>
      </c>
      <c r="E31" s="45">
        <v>10030</v>
      </c>
      <c r="F31" s="45" t="s">
        <v>65</v>
      </c>
      <c r="G31" s="45">
        <v>11.16</v>
      </c>
    </row>
    <row r="32" spans="2:7" ht="15">
      <c r="B32" s="45" t="s">
        <v>312</v>
      </c>
      <c r="C32" s="46" t="s">
        <v>298</v>
      </c>
      <c r="D32" s="45" t="s">
        <v>91</v>
      </c>
      <c r="E32" s="45">
        <v>10031</v>
      </c>
      <c r="F32" s="45" t="s">
        <v>62</v>
      </c>
      <c r="G32" s="45">
        <v>25.52</v>
      </c>
    </row>
    <row r="33" spans="2:7" ht="15">
      <c r="B33" s="45" t="s">
        <v>312</v>
      </c>
      <c r="C33" s="46" t="s">
        <v>298</v>
      </c>
      <c r="D33" s="45" t="s">
        <v>92</v>
      </c>
      <c r="E33" s="45">
        <v>10032</v>
      </c>
      <c r="F33" s="45" t="s">
        <v>65</v>
      </c>
      <c r="G33" s="45">
        <v>29.29</v>
      </c>
    </row>
    <row r="34" spans="2:7" ht="15">
      <c r="B34" s="45" t="s">
        <v>312</v>
      </c>
      <c r="C34" s="46" t="s">
        <v>298</v>
      </c>
      <c r="D34" s="45" t="s">
        <v>93</v>
      </c>
      <c r="E34" s="45">
        <v>10033</v>
      </c>
      <c r="F34" s="45" t="s">
        <v>58</v>
      </c>
      <c r="G34" s="45">
        <v>16.48</v>
      </c>
    </row>
    <row r="35" spans="2:7" ht="15">
      <c r="B35" s="45" t="s">
        <v>312</v>
      </c>
      <c r="C35" s="46" t="s">
        <v>298</v>
      </c>
      <c r="D35" s="45" t="s">
        <v>94</v>
      </c>
      <c r="E35" s="45">
        <v>10034</v>
      </c>
      <c r="F35" s="45" t="s">
        <v>65</v>
      </c>
      <c r="G35" s="45">
        <v>32.93</v>
      </c>
    </row>
    <row r="36" spans="2:7" ht="15">
      <c r="B36" s="45" t="s">
        <v>312</v>
      </c>
      <c r="C36" s="46" t="s">
        <v>298</v>
      </c>
      <c r="D36" s="45" t="s">
        <v>95</v>
      </c>
      <c r="E36" s="45">
        <v>10035</v>
      </c>
      <c r="F36" s="45" t="s">
        <v>58</v>
      </c>
      <c r="G36" s="45">
        <v>16.26</v>
      </c>
    </row>
    <row r="37" spans="2:7" ht="15">
      <c r="B37" s="45" t="s">
        <v>312</v>
      </c>
      <c r="C37" s="46" t="s">
        <v>298</v>
      </c>
      <c r="D37" s="45" t="s">
        <v>96</v>
      </c>
      <c r="E37" s="45">
        <v>10036</v>
      </c>
      <c r="F37" s="45" t="s">
        <v>65</v>
      </c>
      <c r="G37" s="45">
        <v>13.59</v>
      </c>
    </row>
    <row r="38" spans="2:7" ht="15">
      <c r="B38" s="45" t="s">
        <v>312</v>
      </c>
      <c r="C38" s="46" t="s">
        <v>298</v>
      </c>
      <c r="D38" s="45" t="s">
        <v>97</v>
      </c>
      <c r="E38" s="45">
        <v>10037</v>
      </c>
      <c r="F38" s="45" t="s">
        <v>60</v>
      </c>
      <c r="G38" s="45">
        <v>15.5</v>
      </c>
    </row>
    <row r="39" spans="2:7" ht="15">
      <c r="B39" s="45" t="s">
        <v>312</v>
      </c>
      <c r="C39" s="46" t="s">
        <v>298</v>
      </c>
      <c r="D39" s="45" t="s">
        <v>98</v>
      </c>
      <c r="E39" s="45">
        <v>10038</v>
      </c>
      <c r="F39" s="45" t="s">
        <v>65</v>
      </c>
      <c r="G39" s="45">
        <v>25.88</v>
      </c>
    </row>
    <row r="40" spans="2:7" ht="15">
      <c r="B40" s="45" t="s">
        <v>312</v>
      </c>
      <c r="C40" s="46" t="s">
        <v>298</v>
      </c>
      <c r="D40" s="45" t="s">
        <v>99</v>
      </c>
      <c r="E40" s="45">
        <v>10039</v>
      </c>
      <c r="F40" s="45" t="s">
        <v>65</v>
      </c>
      <c r="G40" s="45">
        <v>47.73</v>
      </c>
    </row>
    <row r="41" spans="2:7" ht="15">
      <c r="B41" s="45" t="s">
        <v>312</v>
      </c>
      <c r="C41" s="46" t="s">
        <v>298</v>
      </c>
      <c r="D41" s="45" t="s">
        <v>100</v>
      </c>
      <c r="E41" s="45">
        <v>10040</v>
      </c>
      <c r="F41" s="45" t="s">
        <v>65</v>
      </c>
      <c r="G41" s="45">
        <v>63.51</v>
      </c>
    </row>
    <row r="42" spans="2:7" ht="15">
      <c r="B42" s="45" t="s">
        <v>312</v>
      </c>
      <c r="C42" s="46" t="s">
        <v>298</v>
      </c>
      <c r="D42" s="45" t="s">
        <v>101</v>
      </c>
      <c r="E42" s="45">
        <v>10041</v>
      </c>
      <c r="F42" s="45" t="s">
        <v>65</v>
      </c>
      <c r="G42" s="45">
        <v>30.71</v>
      </c>
    </row>
    <row r="43" spans="2:7" ht="15">
      <c r="B43" s="45" t="s">
        <v>312</v>
      </c>
      <c r="C43" s="46" t="s">
        <v>298</v>
      </c>
      <c r="D43" s="45" t="s">
        <v>102</v>
      </c>
      <c r="E43" s="45">
        <v>10042</v>
      </c>
      <c r="F43" s="45" t="s">
        <v>65</v>
      </c>
      <c r="G43" s="45">
        <v>16.32</v>
      </c>
    </row>
    <row r="44" spans="2:7" ht="15">
      <c r="B44" s="45" t="s">
        <v>312</v>
      </c>
      <c r="C44" s="46" t="s">
        <v>298</v>
      </c>
      <c r="D44" s="45" t="s">
        <v>103</v>
      </c>
      <c r="E44" s="45">
        <v>10043</v>
      </c>
      <c r="F44" s="45" t="s">
        <v>60</v>
      </c>
      <c r="G44" s="45">
        <v>3.52</v>
      </c>
    </row>
    <row r="45" spans="2:7" ht="15">
      <c r="B45" s="45" t="s">
        <v>312</v>
      </c>
      <c r="C45" s="46" t="s">
        <v>298</v>
      </c>
      <c r="D45" s="45" t="s">
        <v>104</v>
      </c>
      <c r="E45" s="45">
        <v>10044</v>
      </c>
      <c r="F45" s="45" t="s">
        <v>60</v>
      </c>
      <c r="G45" s="45">
        <v>2.5</v>
      </c>
    </row>
    <row r="46" spans="2:7" ht="15">
      <c r="B46" s="45" t="s">
        <v>312</v>
      </c>
      <c r="C46" s="46" t="s">
        <v>298</v>
      </c>
      <c r="D46" s="45" t="s">
        <v>105</v>
      </c>
      <c r="E46" s="45">
        <v>10045</v>
      </c>
      <c r="F46" s="45" t="s">
        <v>65</v>
      </c>
      <c r="G46" s="45">
        <v>16.93</v>
      </c>
    </row>
    <row r="47" spans="2:7" ht="15">
      <c r="B47" s="45" t="s">
        <v>312</v>
      </c>
      <c r="C47" s="46" t="s">
        <v>298</v>
      </c>
      <c r="D47" s="45" t="s">
        <v>106</v>
      </c>
      <c r="E47" s="45">
        <v>10046</v>
      </c>
      <c r="F47" s="45" t="s">
        <v>60</v>
      </c>
      <c r="G47" s="45">
        <v>33.57</v>
      </c>
    </row>
    <row r="48" spans="2:7" ht="15">
      <c r="B48" s="45" t="s">
        <v>312</v>
      </c>
      <c r="C48" s="46" t="s">
        <v>298</v>
      </c>
      <c r="D48" s="45" t="s">
        <v>107</v>
      </c>
      <c r="E48" s="45">
        <v>10047</v>
      </c>
      <c r="F48" s="45" t="s">
        <v>60</v>
      </c>
      <c r="G48" s="45">
        <v>9.77</v>
      </c>
    </row>
    <row r="49" spans="2:7" ht="15">
      <c r="B49" s="45" t="s">
        <v>312</v>
      </c>
      <c r="C49" s="46" t="s">
        <v>298</v>
      </c>
      <c r="D49" s="45" t="s">
        <v>108</v>
      </c>
      <c r="E49" s="45">
        <v>10048</v>
      </c>
      <c r="F49" s="45" t="s">
        <v>65</v>
      </c>
      <c r="G49" s="45">
        <v>104.72</v>
      </c>
    </row>
    <row r="50" spans="2:7" ht="15">
      <c r="B50" s="45" t="s">
        <v>312</v>
      </c>
      <c r="C50" s="46" t="s">
        <v>298</v>
      </c>
      <c r="D50" s="45" t="s">
        <v>109</v>
      </c>
      <c r="E50" s="45">
        <v>10049</v>
      </c>
      <c r="F50" s="45" t="s">
        <v>65</v>
      </c>
      <c r="G50" s="45">
        <v>29.81</v>
      </c>
    </row>
    <row r="51" spans="2:7" ht="15">
      <c r="B51" s="45" t="s">
        <v>312</v>
      </c>
      <c r="C51" s="46" t="s">
        <v>298</v>
      </c>
      <c r="D51" s="45" t="s">
        <v>110</v>
      </c>
      <c r="E51" s="45">
        <v>10050</v>
      </c>
      <c r="F51" s="45" t="s">
        <v>65</v>
      </c>
      <c r="G51" s="45">
        <v>12.8</v>
      </c>
    </row>
    <row r="52" spans="2:7" ht="15">
      <c r="B52" s="45" t="s">
        <v>312</v>
      </c>
      <c r="C52" s="46" t="s">
        <v>298</v>
      </c>
      <c r="D52" s="45" t="s">
        <v>111</v>
      </c>
      <c r="E52" s="45">
        <v>10051</v>
      </c>
      <c r="F52" s="45" t="s">
        <v>65</v>
      </c>
      <c r="G52" s="45">
        <v>47.93</v>
      </c>
    </row>
    <row r="53" spans="2:7" ht="15">
      <c r="B53" s="45" t="s">
        <v>312</v>
      </c>
      <c r="C53" s="46" t="s">
        <v>298</v>
      </c>
      <c r="D53" s="45" t="s">
        <v>112</v>
      </c>
      <c r="E53" s="45">
        <v>10052</v>
      </c>
      <c r="F53" s="45" t="s">
        <v>65</v>
      </c>
      <c r="G53" s="45">
        <v>44.08</v>
      </c>
    </row>
    <row r="54" spans="2:7" ht="30">
      <c r="B54" s="45" t="s">
        <v>312</v>
      </c>
      <c r="C54" s="46" t="s">
        <v>298</v>
      </c>
      <c r="D54" s="45" t="s">
        <v>113</v>
      </c>
      <c r="E54" s="45">
        <v>10053</v>
      </c>
      <c r="F54" s="45" t="s">
        <v>65</v>
      </c>
      <c r="G54" s="45">
        <v>41.56</v>
      </c>
    </row>
    <row r="55" spans="2:7" ht="15">
      <c r="B55" s="45" t="s">
        <v>312</v>
      </c>
      <c r="C55" s="46" t="s">
        <v>298</v>
      </c>
      <c r="D55" s="45" t="s">
        <v>114</v>
      </c>
      <c r="E55" s="45">
        <v>10055</v>
      </c>
      <c r="F55" s="45" t="s">
        <v>58</v>
      </c>
      <c r="G55" s="45">
        <v>10</v>
      </c>
    </row>
    <row r="56" spans="2:7" ht="15">
      <c r="B56" s="45" t="s">
        <v>312</v>
      </c>
      <c r="C56" s="46" t="s">
        <v>298</v>
      </c>
      <c r="D56" s="45" t="s">
        <v>115</v>
      </c>
      <c r="E56" s="45">
        <v>10054</v>
      </c>
      <c r="F56" s="45" t="s">
        <v>60</v>
      </c>
      <c r="G56" s="45">
        <v>2.62</v>
      </c>
    </row>
    <row r="57" spans="2:7" ht="15">
      <c r="B57" s="45" t="s">
        <v>312</v>
      </c>
      <c r="C57" s="46" t="s">
        <v>298</v>
      </c>
      <c r="D57" s="45" t="s">
        <v>116</v>
      </c>
      <c r="E57" s="45">
        <v>10056</v>
      </c>
      <c r="F57" s="45" t="s">
        <v>65</v>
      </c>
      <c r="G57" s="45">
        <v>13.89</v>
      </c>
    </row>
    <row r="58" spans="2:7" ht="15">
      <c r="B58" s="45" t="s">
        <v>312</v>
      </c>
      <c r="C58" s="46" t="s">
        <v>298</v>
      </c>
      <c r="D58" s="45" t="s">
        <v>117</v>
      </c>
      <c r="E58" s="45">
        <v>10065</v>
      </c>
      <c r="F58" s="45" t="s">
        <v>65</v>
      </c>
      <c r="G58" s="45">
        <v>21.69</v>
      </c>
    </row>
    <row r="59" spans="2:7" ht="15">
      <c r="B59" s="45" t="s">
        <v>312</v>
      </c>
      <c r="C59" s="46" t="s">
        <v>298</v>
      </c>
      <c r="D59" s="45" t="s">
        <v>118</v>
      </c>
      <c r="E59" s="45">
        <v>10058</v>
      </c>
      <c r="F59" s="45" t="s">
        <v>58</v>
      </c>
      <c r="G59" s="45">
        <v>25.91</v>
      </c>
    </row>
    <row r="60" spans="2:7" ht="15">
      <c r="B60" s="45" t="s">
        <v>312</v>
      </c>
      <c r="C60" s="46" t="s">
        <v>298</v>
      </c>
      <c r="D60" s="45" t="s">
        <v>119</v>
      </c>
      <c r="E60" s="45">
        <v>10059</v>
      </c>
      <c r="F60" s="45" t="s">
        <v>60</v>
      </c>
      <c r="G60" s="45">
        <v>33.58</v>
      </c>
    </row>
    <row r="61" spans="2:7" ht="15">
      <c r="B61" s="45" t="s">
        <v>312</v>
      </c>
      <c r="C61" s="46" t="s">
        <v>298</v>
      </c>
      <c r="D61" s="45" t="s">
        <v>120</v>
      </c>
      <c r="E61" s="45">
        <v>10060</v>
      </c>
      <c r="F61" s="45" t="s">
        <v>60</v>
      </c>
      <c r="G61" s="45">
        <v>13</v>
      </c>
    </row>
    <row r="62" spans="2:7" ht="15">
      <c r="B62" s="45" t="s">
        <v>312</v>
      </c>
      <c r="C62" s="46" t="s">
        <v>298</v>
      </c>
      <c r="D62" s="45" t="s">
        <v>121</v>
      </c>
      <c r="E62" s="45">
        <v>10061</v>
      </c>
      <c r="F62" s="45" t="s">
        <v>65</v>
      </c>
      <c r="G62" s="45">
        <v>18.82</v>
      </c>
    </row>
    <row r="63" spans="2:7" ht="15">
      <c r="B63" s="45" t="s">
        <v>312</v>
      </c>
      <c r="C63" s="46" t="s">
        <v>298</v>
      </c>
      <c r="D63" s="45" t="s">
        <v>122</v>
      </c>
      <c r="E63" s="45">
        <v>10062</v>
      </c>
      <c r="F63" s="45" t="s">
        <v>65</v>
      </c>
      <c r="G63" s="45">
        <v>9.43</v>
      </c>
    </row>
    <row r="64" spans="2:7" ht="15">
      <c r="B64" s="45" t="s">
        <v>312</v>
      </c>
      <c r="C64" s="46" t="s">
        <v>298</v>
      </c>
      <c r="D64" s="45" t="s">
        <v>123</v>
      </c>
      <c r="E64" s="45">
        <v>10063</v>
      </c>
      <c r="F64" s="45" t="s">
        <v>62</v>
      </c>
      <c r="G64" s="45">
        <v>67.59</v>
      </c>
    </row>
    <row r="65" spans="2:7" ht="15">
      <c r="B65" s="45" t="s">
        <v>312</v>
      </c>
      <c r="C65" s="46" t="s">
        <v>298</v>
      </c>
      <c r="D65" s="45" t="s">
        <v>124</v>
      </c>
      <c r="E65" s="45">
        <v>10064</v>
      </c>
      <c r="F65" s="45" t="s">
        <v>62</v>
      </c>
      <c r="G65" s="45">
        <v>23.62</v>
      </c>
    </row>
    <row r="66" spans="2:7" ht="15">
      <c r="B66" s="45" t="s">
        <v>312</v>
      </c>
      <c r="C66" s="46" t="s">
        <v>298</v>
      </c>
      <c r="D66" s="45" t="s">
        <v>125</v>
      </c>
      <c r="E66" s="45">
        <v>10065</v>
      </c>
      <c r="F66" s="45" t="s">
        <v>65</v>
      </c>
      <c r="G66" s="45">
        <v>5.89</v>
      </c>
    </row>
    <row r="67" spans="2:7" ht="15">
      <c r="B67" s="45" t="s">
        <v>312</v>
      </c>
      <c r="C67" s="46" t="s">
        <v>298</v>
      </c>
      <c r="D67" s="45" t="s">
        <v>126</v>
      </c>
      <c r="E67" s="45">
        <v>10066</v>
      </c>
      <c r="F67" s="45" t="s">
        <v>65</v>
      </c>
      <c r="G67" s="45">
        <v>28.7</v>
      </c>
    </row>
    <row r="68" spans="2:7" ht="15">
      <c r="B68" s="45" t="s">
        <v>312</v>
      </c>
      <c r="C68" s="46" t="s">
        <v>298</v>
      </c>
      <c r="D68" s="45" t="s">
        <v>127</v>
      </c>
      <c r="E68" s="45">
        <v>10067</v>
      </c>
      <c r="F68" s="45" t="s">
        <v>60</v>
      </c>
      <c r="G68" s="45">
        <v>10.85</v>
      </c>
    </row>
    <row r="69" spans="2:7" ht="15">
      <c r="B69" s="45" t="s">
        <v>313</v>
      </c>
      <c r="C69" s="46" t="s">
        <v>301</v>
      </c>
      <c r="D69" s="45" t="s">
        <v>128</v>
      </c>
      <c r="E69" s="45">
        <v>8001</v>
      </c>
      <c r="F69" s="45" t="s">
        <v>65</v>
      </c>
      <c r="G69" s="45">
        <v>14.62</v>
      </c>
    </row>
    <row r="70" spans="2:7" ht="15">
      <c r="B70" s="45" t="s">
        <v>313</v>
      </c>
      <c r="C70" s="46" t="s">
        <v>301</v>
      </c>
      <c r="D70" s="45" t="s">
        <v>129</v>
      </c>
      <c r="E70" s="45">
        <v>8002</v>
      </c>
      <c r="F70" s="45" t="s">
        <v>65</v>
      </c>
      <c r="G70" s="45">
        <v>17.31</v>
      </c>
    </row>
    <row r="71" spans="2:7" ht="15">
      <c r="B71" s="45" t="s">
        <v>313</v>
      </c>
      <c r="C71" s="46" t="s">
        <v>301</v>
      </c>
      <c r="D71" s="45" t="s">
        <v>130</v>
      </c>
      <c r="E71" s="45">
        <v>8003</v>
      </c>
      <c r="F71" s="45" t="s">
        <v>65</v>
      </c>
      <c r="G71" s="45">
        <v>10.07</v>
      </c>
    </row>
    <row r="72" spans="2:7" ht="15">
      <c r="B72" s="45" t="s">
        <v>313</v>
      </c>
      <c r="C72" s="46" t="s">
        <v>301</v>
      </c>
      <c r="D72" s="45" t="s">
        <v>131</v>
      </c>
      <c r="E72" s="45">
        <v>8004</v>
      </c>
      <c r="F72" s="45" t="s">
        <v>65</v>
      </c>
      <c r="G72" s="45">
        <v>10.11</v>
      </c>
    </row>
    <row r="73" spans="2:7" ht="15">
      <c r="B73" s="45" t="s">
        <v>313</v>
      </c>
      <c r="C73" s="46" t="s">
        <v>301</v>
      </c>
      <c r="D73" s="45" t="s">
        <v>132</v>
      </c>
      <c r="E73" s="45">
        <v>8005</v>
      </c>
      <c r="F73" s="45" t="s">
        <v>62</v>
      </c>
      <c r="G73" s="45">
        <v>9.12</v>
      </c>
    </row>
    <row r="74" spans="2:7" ht="15">
      <c r="B74" s="45" t="s">
        <v>313</v>
      </c>
      <c r="C74" s="46" t="s">
        <v>301</v>
      </c>
      <c r="D74" s="45" t="s">
        <v>133</v>
      </c>
      <c r="E74" s="45">
        <v>8006</v>
      </c>
      <c r="F74" s="45" t="s">
        <v>65</v>
      </c>
      <c r="G74" s="45">
        <v>16.12</v>
      </c>
    </row>
    <row r="75" spans="2:7" ht="15">
      <c r="B75" s="45" t="s">
        <v>313</v>
      </c>
      <c r="C75" s="46" t="s">
        <v>301</v>
      </c>
      <c r="D75" s="45" t="s">
        <v>134</v>
      </c>
      <c r="E75" s="45">
        <v>8007</v>
      </c>
      <c r="F75" s="45" t="s">
        <v>65</v>
      </c>
      <c r="G75" s="45">
        <v>22.57</v>
      </c>
    </row>
    <row r="76" spans="2:7" ht="15">
      <c r="B76" s="45" t="s">
        <v>313</v>
      </c>
      <c r="C76" s="46" t="s">
        <v>301</v>
      </c>
      <c r="D76" s="45" t="s">
        <v>135</v>
      </c>
      <c r="E76" s="45">
        <v>8008</v>
      </c>
      <c r="F76" s="45" t="s">
        <v>60</v>
      </c>
      <c r="G76" s="45">
        <v>10.61</v>
      </c>
    </row>
    <row r="77" spans="2:7" ht="15">
      <c r="B77" s="45" t="s">
        <v>313</v>
      </c>
      <c r="C77" s="46" t="s">
        <v>301</v>
      </c>
      <c r="D77" s="45" t="s">
        <v>136</v>
      </c>
      <c r="E77" s="45">
        <v>8009</v>
      </c>
      <c r="F77" s="45" t="s">
        <v>65</v>
      </c>
      <c r="G77" s="45">
        <v>25.92</v>
      </c>
    </row>
    <row r="78" spans="2:7" ht="15">
      <c r="B78" s="45" t="s">
        <v>313</v>
      </c>
      <c r="C78" s="46" t="s">
        <v>301</v>
      </c>
      <c r="D78" s="45" t="s">
        <v>137</v>
      </c>
      <c r="E78" s="45">
        <v>8010</v>
      </c>
      <c r="F78" s="45" t="s">
        <v>62</v>
      </c>
      <c r="G78" s="45">
        <v>23.42</v>
      </c>
    </row>
    <row r="79" spans="2:7" ht="15">
      <c r="B79" s="45" t="s">
        <v>313</v>
      </c>
      <c r="C79" s="46" t="s">
        <v>301</v>
      </c>
      <c r="D79" s="45" t="s">
        <v>138</v>
      </c>
      <c r="E79" s="45">
        <v>8011</v>
      </c>
      <c r="F79" s="45" t="s">
        <v>60</v>
      </c>
      <c r="G79" s="45">
        <v>17.95</v>
      </c>
    </row>
    <row r="80" spans="2:7" ht="15">
      <c r="B80" s="45" t="s">
        <v>313</v>
      </c>
      <c r="C80" s="46" t="s">
        <v>301</v>
      </c>
      <c r="D80" s="45" t="s">
        <v>139</v>
      </c>
      <c r="E80" s="45">
        <v>8012</v>
      </c>
      <c r="F80" s="45" t="s">
        <v>62</v>
      </c>
      <c r="G80" s="45">
        <v>4.47</v>
      </c>
    </row>
    <row r="81" spans="2:7" ht="15">
      <c r="B81" s="45" t="s">
        <v>313</v>
      </c>
      <c r="C81" s="46" t="s">
        <v>301</v>
      </c>
      <c r="D81" s="45" t="s">
        <v>140</v>
      </c>
      <c r="E81" s="45">
        <v>8013</v>
      </c>
      <c r="F81" s="45" t="s">
        <v>65</v>
      </c>
      <c r="G81" s="45">
        <v>16.3</v>
      </c>
    </row>
    <row r="82" spans="2:7" ht="15">
      <c r="B82" s="45" t="s">
        <v>313</v>
      </c>
      <c r="C82" s="46" t="s">
        <v>301</v>
      </c>
      <c r="D82" s="45" t="s">
        <v>141</v>
      </c>
      <c r="E82" s="45">
        <v>8014</v>
      </c>
      <c r="F82" s="45" t="s">
        <v>60</v>
      </c>
      <c r="G82" s="45">
        <v>27.36</v>
      </c>
    </row>
    <row r="83" spans="2:7" ht="15">
      <c r="B83" s="45" t="s">
        <v>313</v>
      </c>
      <c r="C83" s="46" t="s">
        <v>301</v>
      </c>
      <c r="D83" s="45" t="s">
        <v>142</v>
      </c>
      <c r="E83" s="45">
        <v>8015</v>
      </c>
      <c r="F83" s="45" t="s">
        <v>65</v>
      </c>
      <c r="G83" s="45">
        <v>7.85</v>
      </c>
    </row>
    <row r="84" spans="2:7" ht="15">
      <c r="B84" s="45" t="s">
        <v>313</v>
      </c>
      <c r="C84" s="46" t="s">
        <v>301</v>
      </c>
      <c r="D84" s="45" t="s">
        <v>143</v>
      </c>
      <c r="E84" s="45">
        <v>8016</v>
      </c>
      <c r="F84" s="45" t="s">
        <v>65</v>
      </c>
      <c r="G84" s="45">
        <v>33.49</v>
      </c>
    </row>
    <row r="85" spans="2:7" ht="15">
      <c r="B85" s="45" t="s">
        <v>313</v>
      </c>
      <c r="C85" s="46" t="s">
        <v>301</v>
      </c>
      <c r="D85" s="45" t="s">
        <v>144</v>
      </c>
      <c r="E85" s="45">
        <v>8017</v>
      </c>
      <c r="F85" s="45" t="s">
        <v>60</v>
      </c>
      <c r="G85" s="45">
        <v>3.58</v>
      </c>
    </row>
    <row r="86" spans="2:7" ht="15">
      <c r="B86" s="45" t="s">
        <v>313</v>
      </c>
      <c r="C86" s="46" t="s">
        <v>301</v>
      </c>
      <c r="D86" s="45" t="s">
        <v>145</v>
      </c>
      <c r="E86" s="45">
        <v>8018</v>
      </c>
      <c r="F86" s="45" t="s">
        <v>62</v>
      </c>
      <c r="G86" s="45">
        <v>8.87</v>
      </c>
    </row>
    <row r="87" spans="2:7" ht="15">
      <c r="B87" s="45" t="s">
        <v>313</v>
      </c>
      <c r="C87" s="46" t="s">
        <v>301</v>
      </c>
      <c r="D87" s="45" t="s">
        <v>146</v>
      </c>
      <c r="E87" s="45">
        <v>8019</v>
      </c>
      <c r="F87" s="45" t="s">
        <v>62</v>
      </c>
      <c r="G87" s="45">
        <v>13.51</v>
      </c>
    </row>
    <row r="88" spans="2:7" ht="15">
      <c r="B88" s="45" t="s">
        <v>313</v>
      </c>
      <c r="C88" s="46" t="s">
        <v>301</v>
      </c>
      <c r="D88" s="45" t="s">
        <v>147</v>
      </c>
      <c r="E88" s="45">
        <v>8020</v>
      </c>
      <c r="F88" s="45" t="s">
        <v>62</v>
      </c>
      <c r="G88" s="45">
        <v>4.09</v>
      </c>
    </row>
    <row r="89" spans="2:7" ht="15">
      <c r="B89" s="45" t="s">
        <v>313</v>
      </c>
      <c r="C89" s="46" t="s">
        <v>301</v>
      </c>
      <c r="D89" s="45" t="s">
        <v>148</v>
      </c>
      <c r="E89" s="45">
        <v>8021</v>
      </c>
      <c r="F89" s="45" t="s">
        <v>60</v>
      </c>
      <c r="G89" s="45">
        <v>9.5</v>
      </c>
    </row>
    <row r="90" spans="2:7" ht="15">
      <c r="B90" s="45" t="s">
        <v>313</v>
      </c>
      <c r="C90" s="46" t="s">
        <v>301</v>
      </c>
      <c r="D90" s="45" t="s">
        <v>149</v>
      </c>
      <c r="E90" s="45">
        <v>8022</v>
      </c>
      <c r="F90" s="45" t="s">
        <v>60</v>
      </c>
      <c r="G90" s="45">
        <v>3.88</v>
      </c>
    </row>
    <row r="91" spans="2:7" ht="15">
      <c r="B91" s="45" t="s">
        <v>313</v>
      </c>
      <c r="C91" s="46" t="s">
        <v>301</v>
      </c>
      <c r="D91" s="45" t="s">
        <v>150</v>
      </c>
      <c r="E91" s="45">
        <v>8023</v>
      </c>
      <c r="F91" s="45" t="s">
        <v>65</v>
      </c>
      <c r="G91" s="45">
        <v>40.57</v>
      </c>
    </row>
    <row r="92" spans="2:7" ht="15">
      <c r="B92" s="45" t="s">
        <v>313</v>
      </c>
      <c r="C92" s="46" t="s">
        <v>301</v>
      </c>
      <c r="D92" s="45" t="s">
        <v>151</v>
      </c>
      <c r="E92" s="45">
        <v>8024</v>
      </c>
      <c r="F92" s="45" t="s">
        <v>60</v>
      </c>
      <c r="G92" s="45">
        <v>2.55</v>
      </c>
    </row>
    <row r="93" spans="2:7" ht="15">
      <c r="B93" s="45" t="s">
        <v>313</v>
      </c>
      <c r="C93" s="46" t="s">
        <v>301</v>
      </c>
      <c r="D93" s="45" t="s">
        <v>152</v>
      </c>
      <c r="E93" s="45">
        <v>8025</v>
      </c>
      <c r="F93" s="45" t="s">
        <v>62</v>
      </c>
      <c r="G93" s="45">
        <v>8.34</v>
      </c>
    </row>
    <row r="94" spans="2:7" ht="15">
      <c r="B94" s="45" t="s">
        <v>313</v>
      </c>
      <c r="C94" s="46" t="s">
        <v>301</v>
      </c>
      <c r="D94" s="45" t="s">
        <v>153</v>
      </c>
      <c r="E94" s="45">
        <v>8026</v>
      </c>
      <c r="F94" s="45" t="s">
        <v>60</v>
      </c>
      <c r="G94" s="45">
        <v>6.24</v>
      </c>
    </row>
    <row r="95" spans="2:7" ht="15">
      <c r="B95" s="45" t="s">
        <v>313</v>
      </c>
      <c r="C95" s="46" t="s">
        <v>301</v>
      </c>
      <c r="D95" s="45" t="s">
        <v>154</v>
      </c>
      <c r="E95" s="45">
        <v>8027</v>
      </c>
      <c r="F95" s="45" t="s">
        <v>60</v>
      </c>
      <c r="G95" s="45">
        <v>6.71</v>
      </c>
    </row>
    <row r="96" spans="2:7" ht="15">
      <c r="B96" s="45" t="s">
        <v>313</v>
      </c>
      <c r="C96" s="46" t="s">
        <v>301</v>
      </c>
      <c r="D96" s="45" t="s">
        <v>155</v>
      </c>
      <c r="E96" s="45">
        <v>8028</v>
      </c>
      <c r="F96" s="45" t="s">
        <v>62</v>
      </c>
      <c r="G96" s="45">
        <v>11.71</v>
      </c>
    </row>
    <row r="97" spans="2:7" ht="15">
      <c r="B97" s="45" t="s">
        <v>313</v>
      </c>
      <c r="C97" s="46" t="s">
        <v>301</v>
      </c>
      <c r="D97" s="45" t="s">
        <v>156</v>
      </c>
      <c r="E97" s="45">
        <v>8029</v>
      </c>
      <c r="F97" s="45" t="s">
        <v>65</v>
      </c>
      <c r="G97" s="45">
        <v>20.27</v>
      </c>
    </row>
    <row r="98" spans="2:7" ht="15">
      <c r="B98" s="45" t="s">
        <v>313</v>
      </c>
      <c r="C98" s="46" t="s">
        <v>301</v>
      </c>
      <c r="D98" s="45" t="s">
        <v>157</v>
      </c>
      <c r="E98" s="45">
        <v>8030</v>
      </c>
      <c r="F98" s="45" t="s">
        <v>62</v>
      </c>
      <c r="G98" s="45">
        <v>19.81</v>
      </c>
    </row>
    <row r="99" spans="2:7" ht="15">
      <c r="B99" s="45" t="s">
        <v>313</v>
      </c>
      <c r="C99" s="46" t="s">
        <v>301</v>
      </c>
      <c r="D99" s="45" t="s">
        <v>158</v>
      </c>
      <c r="E99" s="45">
        <v>8031</v>
      </c>
      <c r="F99" s="45" t="s">
        <v>60</v>
      </c>
      <c r="G99" s="45">
        <v>45.14</v>
      </c>
    </row>
    <row r="100" spans="2:7" ht="15">
      <c r="B100" s="45" t="s">
        <v>313</v>
      </c>
      <c r="C100" s="46" t="s">
        <v>301</v>
      </c>
      <c r="D100" s="45" t="s">
        <v>159</v>
      </c>
      <c r="E100" s="45">
        <v>8032</v>
      </c>
      <c r="F100" s="45" t="s">
        <v>65</v>
      </c>
      <c r="G100" s="45">
        <v>10.95</v>
      </c>
    </row>
    <row r="101" spans="2:7" ht="15">
      <c r="B101" s="45" t="s">
        <v>313</v>
      </c>
      <c r="C101" s="46" t="s">
        <v>301</v>
      </c>
      <c r="D101" s="45" t="s">
        <v>160</v>
      </c>
      <c r="E101" s="45">
        <v>8033</v>
      </c>
      <c r="F101" s="45" t="s">
        <v>62</v>
      </c>
      <c r="G101" s="45">
        <v>7.92</v>
      </c>
    </row>
    <row r="102" spans="2:7" ht="15">
      <c r="B102" s="45" t="s">
        <v>313</v>
      </c>
      <c r="C102" s="46" t="s">
        <v>301</v>
      </c>
      <c r="D102" s="45" t="s">
        <v>161</v>
      </c>
      <c r="E102" s="45">
        <v>8034</v>
      </c>
      <c r="F102" s="45" t="s">
        <v>65</v>
      </c>
      <c r="G102" s="45">
        <v>30.7</v>
      </c>
    </row>
    <row r="103" spans="2:7" ht="15">
      <c r="B103" s="45" t="s">
        <v>313</v>
      </c>
      <c r="C103" s="46" t="s">
        <v>301</v>
      </c>
      <c r="D103" s="45" t="s">
        <v>162</v>
      </c>
      <c r="E103" s="45">
        <v>8035</v>
      </c>
      <c r="F103" s="45" t="s">
        <v>65</v>
      </c>
      <c r="G103" s="45">
        <v>58.12</v>
      </c>
    </row>
    <row r="104" spans="2:7" ht="15">
      <c r="B104" s="45" t="s">
        <v>313</v>
      </c>
      <c r="C104" s="46" t="s">
        <v>301</v>
      </c>
      <c r="D104" s="45" t="s">
        <v>163</v>
      </c>
      <c r="E104" s="45">
        <v>8036</v>
      </c>
      <c r="F104" s="45" t="s">
        <v>65</v>
      </c>
      <c r="G104" s="45">
        <v>13.72</v>
      </c>
    </row>
    <row r="105" spans="2:7" ht="15">
      <c r="B105" s="45" t="s">
        <v>313</v>
      </c>
      <c r="C105" s="46" t="s">
        <v>301</v>
      </c>
      <c r="D105" s="45" t="s">
        <v>164</v>
      </c>
      <c r="E105" s="45">
        <v>8037</v>
      </c>
      <c r="F105" s="45" t="s">
        <v>65</v>
      </c>
      <c r="G105" s="45">
        <v>10.02</v>
      </c>
    </row>
    <row r="106" spans="2:7" ht="15">
      <c r="B106" s="45" t="s">
        <v>313</v>
      </c>
      <c r="C106" s="46" t="s">
        <v>301</v>
      </c>
      <c r="D106" s="45" t="s">
        <v>165</v>
      </c>
      <c r="E106" s="45">
        <v>8038</v>
      </c>
      <c r="F106" s="45" t="s">
        <v>65</v>
      </c>
      <c r="G106" s="45">
        <v>13.85</v>
      </c>
    </row>
    <row r="107" spans="2:7" ht="15">
      <c r="B107" s="45" t="s">
        <v>313</v>
      </c>
      <c r="C107" s="46" t="s">
        <v>301</v>
      </c>
      <c r="D107" s="45" t="s">
        <v>166</v>
      </c>
      <c r="E107" s="45">
        <v>8039</v>
      </c>
      <c r="F107" s="45" t="s">
        <v>60</v>
      </c>
      <c r="G107" s="45">
        <v>5.53</v>
      </c>
    </row>
    <row r="108" spans="2:7" ht="15">
      <c r="B108" s="45" t="s">
        <v>313</v>
      </c>
      <c r="C108" s="46" t="s">
        <v>301</v>
      </c>
      <c r="D108" s="45" t="s">
        <v>167</v>
      </c>
      <c r="E108" s="45">
        <v>8040</v>
      </c>
      <c r="F108" s="45" t="s">
        <v>65</v>
      </c>
      <c r="G108" s="45">
        <v>20.3</v>
      </c>
    </row>
    <row r="109" spans="2:7" ht="15">
      <c r="B109" s="45" t="s">
        <v>313</v>
      </c>
      <c r="C109" s="46" t="s">
        <v>301</v>
      </c>
      <c r="D109" s="45" t="s">
        <v>168</v>
      </c>
      <c r="E109" s="45">
        <v>8041</v>
      </c>
      <c r="F109" s="45" t="s">
        <v>60</v>
      </c>
      <c r="G109" s="45">
        <v>10.23</v>
      </c>
    </row>
    <row r="110" spans="2:7" ht="15">
      <c r="B110" s="45" t="s">
        <v>313</v>
      </c>
      <c r="C110" s="46" t="s">
        <v>301</v>
      </c>
      <c r="D110" s="45" t="s">
        <v>169</v>
      </c>
      <c r="E110" s="45">
        <v>8042</v>
      </c>
      <c r="F110" s="45" t="s">
        <v>65</v>
      </c>
      <c r="G110" s="45">
        <v>40.5</v>
      </c>
    </row>
    <row r="111" spans="2:7" ht="15">
      <c r="B111" s="45" t="s">
        <v>313</v>
      </c>
      <c r="C111" s="46" t="s">
        <v>301</v>
      </c>
      <c r="D111" s="45" t="s">
        <v>170</v>
      </c>
      <c r="E111" s="45">
        <v>8043</v>
      </c>
      <c r="F111" s="45" t="s">
        <v>65</v>
      </c>
      <c r="G111" s="45">
        <v>55.79</v>
      </c>
    </row>
    <row r="112" spans="2:7" ht="15">
      <c r="B112" s="45" t="s">
        <v>313</v>
      </c>
      <c r="C112" s="46" t="s">
        <v>301</v>
      </c>
      <c r="D112" s="45" t="s">
        <v>171</v>
      </c>
      <c r="E112" s="45">
        <v>8044</v>
      </c>
      <c r="F112" s="45" t="s">
        <v>60</v>
      </c>
      <c r="G112" s="45">
        <v>5.36</v>
      </c>
    </row>
    <row r="113" spans="2:7" ht="15">
      <c r="B113" s="45" t="s">
        <v>313</v>
      </c>
      <c r="C113" s="46" t="s">
        <v>301</v>
      </c>
      <c r="D113" s="45" t="s">
        <v>172</v>
      </c>
      <c r="E113" s="45">
        <v>8045</v>
      </c>
      <c r="F113" s="45" t="s">
        <v>62</v>
      </c>
      <c r="G113" s="45">
        <v>13.32</v>
      </c>
    </row>
    <row r="114" spans="2:7" ht="15">
      <c r="B114" s="45" t="s">
        <v>313</v>
      </c>
      <c r="C114" s="46" t="s">
        <v>301</v>
      </c>
      <c r="D114" s="45" t="s">
        <v>173</v>
      </c>
      <c r="E114" s="45">
        <v>8046</v>
      </c>
      <c r="F114" s="45" t="s">
        <v>65</v>
      </c>
      <c r="G114" s="45">
        <v>27.2</v>
      </c>
    </row>
    <row r="115" spans="2:7" ht="15">
      <c r="B115" s="45" t="s">
        <v>313</v>
      </c>
      <c r="C115" s="46" t="s">
        <v>301</v>
      </c>
      <c r="D115" s="45" t="s">
        <v>174</v>
      </c>
      <c r="E115" s="45">
        <v>8047</v>
      </c>
      <c r="F115" s="45" t="s">
        <v>62</v>
      </c>
      <c r="G115" s="45">
        <v>14.77</v>
      </c>
    </row>
    <row r="116" spans="2:7" ht="15">
      <c r="B116" s="45" t="s">
        <v>313</v>
      </c>
      <c r="C116" s="46" t="s">
        <v>301</v>
      </c>
      <c r="D116" s="45" t="s">
        <v>175</v>
      </c>
      <c r="E116" s="45">
        <v>8048</v>
      </c>
      <c r="F116" s="45" t="s">
        <v>65</v>
      </c>
      <c r="G116" s="45">
        <v>10.83</v>
      </c>
    </row>
    <row r="117" spans="2:7" ht="15">
      <c r="B117" s="45" t="s">
        <v>313</v>
      </c>
      <c r="C117" s="46" t="s">
        <v>301</v>
      </c>
      <c r="D117" s="45" t="s">
        <v>176</v>
      </c>
      <c r="E117" s="45">
        <v>8049</v>
      </c>
      <c r="F117" s="45" t="s">
        <v>65</v>
      </c>
      <c r="G117" s="45">
        <v>37.38</v>
      </c>
    </row>
    <row r="118" spans="2:7" ht="15">
      <c r="B118" s="45" t="s">
        <v>313</v>
      </c>
      <c r="C118" s="46" t="s">
        <v>301</v>
      </c>
      <c r="D118" s="45" t="s">
        <v>177</v>
      </c>
      <c r="E118" s="45">
        <v>8050</v>
      </c>
      <c r="F118" s="45" t="s">
        <v>60</v>
      </c>
      <c r="G118" s="45">
        <v>2.07</v>
      </c>
    </row>
    <row r="119" spans="2:7" ht="15">
      <c r="B119" s="45" t="s">
        <v>313</v>
      </c>
      <c r="C119" s="46" t="s">
        <v>301</v>
      </c>
      <c r="D119" s="45" t="s">
        <v>178</v>
      </c>
      <c r="E119" s="45">
        <v>8051</v>
      </c>
      <c r="F119" s="45" t="s">
        <v>65</v>
      </c>
      <c r="G119" s="45">
        <v>15.31</v>
      </c>
    </row>
    <row r="120" spans="2:7" ht="15">
      <c r="B120" s="45" t="s">
        <v>313</v>
      </c>
      <c r="C120" s="46" t="s">
        <v>301</v>
      </c>
      <c r="D120" s="45" t="s">
        <v>179</v>
      </c>
      <c r="E120" s="45">
        <v>8052</v>
      </c>
      <c r="F120" s="45" t="s">
        <v>60</v>
      </c>
      <c r="G120" s="45">
        <v>10.79</v>
      </c>
    </row>
    <row r="121" spans="2:7" ht="15">
      <c r="B121" s="45" t="s">
        <v>313</v>
      </c>
      <c r="C121" s="46" t="s">
        <v>301</v>
      </c>
      <c r="D121" s="45" t="s">
        <v>180</v>
      </c>
      <c r="E121" s="45">
        <v>8053</v>
      </c>
      <c r="F121" s="45" t="s">
        <v>60</v>
      </c>
      <c r="G121" s="45">
        <v>4.31</v>
      </c>
    </row>
    <row r="122" spans="2:7" ht="15">
      <c r="B122" s="45" t="s">
        <v>313</v>
      </c>
      <c r="C122" s="46" t="s">
        <v>301</v>
      </c>
      <c r="D122" s="45" t="s">
        <v>181</v>
      </c>
      <c r="E122" s="45">
        <v>8054</v>
      </c>
      <c r="F122" s="45" t="s">
        <v>60</v>
      </c>
      <c r="G122" s="45">
        <v>1.28</v>
      </c>
    </row>
    <row r="123" spans="2:7" ht="15">
      <c r="B123" s="45" t="s">
        <v>313</v>
      </c>
      <c r="C123" s="46" t="s">
        <v>301</v>
      </c>
      <c r="D123" s="45" t="s">
        <v>182</v>
      </c>
      <c r="E123" s="45">
        <v>8055</v>
      </c>
      <c r="F123" s="45" t="s">
        <v>60</v>
      </c>
      <c r="G123" s="45">
        <v>55.73</v>
      </c>
    </row>
    <row r="124" spans="2:7" ht="15">
      <c r="B124" s="45" t="s">
        <v>313</v>
      </c>
      <c r="C124" s="46" t="s">
        <v>301</v>
      </c>
      <c r="D124" s="45" t="s">
        <v>183</v>
      </c>
      <c r="E124" s="45">
        <v>8056</v>
      </c>
      <c r="F124" s="45" t="s">
        <v>60</v>
      </c>
      <c r="G124" s="45">
        <v>54.82</v>
      </c>
    </row>
    <row r="125" spans="2:7" ht="15">
      <c r="B125" s="45" t="s">
        <v>313</v>
      </c>
      <c r="C125" s="46" t="s">
        <v>301</v>
      </c>
      <c r="D125" s="45" t="s">
        <v>184</v>
      </c>
      <c r="E125" s="45">
        <v>8057</v>
      </c>
      <c r="F125" s="45" t="s">
        <v>60</v>
      </c>
      <c r="G125" s="45">
        <v>4.86</v>
      </c>
    </row>
    <row r="126" spans="2:7" ht="15">
      <c r="B126" s="45" t="s">
        <v>313</v>
      </c>
      <c r="C126" s="46" t="s">
        <v>301</v>
      </c>
      <c r="D126" s="45" t="s">
        <v>185</v>
      </c>
      <c r="E126" s="45">
        <v>8058</v>
      </c>
      <c r="F126" s="45" t="s">
        <v>60</v>
      </c>
      <c r="G126" s="45">
        <v>3.48</v>
      </c>
    </row>
    <row r="127" spans="2:7" ht="15">
      <c r="B127" s="45" t="s">
        <v>313</v>
      </c>
      <c r="C127" s="46" t="s">
        <v>301</v>
      </c>
      <c r="D127" s="45" t="s">
        <v>186</v>
      </c>
      <c r="E127" s="45">
        <v>8059</v>
      </c>
      <c r="F127" s="45" t="s">
        <v>60</v>
      </c>
      <c r="G127" s="45">
        <v>1.94</v>
      </c>
    </row>
    <row r="128" spans="2:7" ht="15">
      <c r="B128" s="45" t="s">
        <v>313</v>
      </c>
      <c r="C128" s="46" t="s">
        <v>301</v>
      </c>
      <c r="D128" s="45" t="s">
        <v>187</v>
      </c>
      <c r="E128" s="45">
        <v>8060</v>
      </c>
      <c r="F128" s="45" t="s">
        <v>60</v>
      </c>
      <c r="G128" s="45">
        <v>10.29</v>
      </c>
    </row>
    <row r="129" spans="2:7" ht="15">
      <c r="B129" s="45" t="s">
        <v>313</v>
      </c>
      <c r="C129" s="46" t="s">
        <v>301</v>
      </c>
      <c r="D129" s="45" t="s">
        <v>188</v>
      </c>
      <c r="E129" s="45">
        <v>8061</v>
      </c>
      <c r="F129" s="45" t="s">
        <v>65</v>
      </c>
      <c r="G129" s="45">
        <v>31.17</v>
      </c>
    </row>
    <row r="130" spans="2:7" ht="15">
      <c r="B130" s="45" t="s">
        <v>313</v>
      </c>
      <c r="C130" s="46" t="s">
        <v>301</v>
      </c>
      <c r="D130" s="45" t="s">
        <v>189</v>
      </c>
      <c r="E130" s="45">
        <v>8062</v>
      </c>
      <c r="F130" s="45" t="s">
        <v>60</v>
      </c>
      <c r="G130" s="45">
        <v>3.7</v>
      </c>
    </row>
    <row r="131" spans="2:7" ht="15">
      <c r="B131" s="45" t="s">
        <v>313</v>
      </c>
      <c r="C131" s="46" t="s">
        <v>301</v>
      </c>
      <c r="D131" s="45" t="s">
        <v>190</v>
      </c>
      <c r="E131" s="45">
        <v>8063</v>
      </c>
      <c r="F131" s="45" t="s">
        <v>60</v>
      </c>
      <c r="G131" s="45">
        <v>47.7</v>
      </c>
    </row>
    <row r="132" spans="2:7" ht="15">
      <c r="B132" s="45" t="s">
        <v>313</v>
      </c>
      <c r="C132" s="46" t="s">
        <v>301</v>
      </c>
      <c r="D132" s="45" t="s">
        <v>191</v>
      </c>
      <c r="E132" s="45">
        <v>8064</v>
      </c>
      <c r="F132" s="45" t="s">
        <v>62</v>
      </c>
      <c r="G132" s="45">
        <v>9.95</v>
      </c>
    </row>
    <row r="133" spans="2:7" ht="15">
      <c r="B133" s="45" t="s">
        <v>313</v>
      </c>
      <c r="C133" s="46" t="s">
        <v>301</v>
      </c>
      <c r="D133" s="45" t="s">
        <v>192</v>
      </c>
      <c r="E133" s="45">
        <v>8065</v>
      </c>
      <c r="F133" s="45" t="s">
        <v>60</v>
      </c>
      <c r="G133" s="45">
        <v>12.32</v>
      </c>
    </row>
    <row r="134" spans="2:7" ht="15">
      <c r="B134" s="45" t="s">
        <v>313</v>
      </c>
      <c r="C134" s="46" t="s">
        <v>301</v>
      </c>
      <c r="D134" s="45" t="s">
        <v>193</v>
      </c>
      <c r="E134" s="45">
        <v>8066</v>
      </c>
      <c r="F134" s="45" t="s">
        <v>65</v>
      </c>
      <c r="G134" s="45">
        <v>18.45</v>
      </c>
    </row>
    <row r="135" spans="2:7" ht="15">
      <c r="B135" s="45" t="s">
        <v>313</v>
      </c>
      <c r="C135" s="46" t="s">
        <v>301</v>
      </c>
      <c r="D135" s="45" t="s">
        <v>194</v>
      </c>
      <c r="E135" s="45">
        <v>8067</v>
      </c>
      <c r="F135" s="45" t="s">
        <v>62</v>
      </c>
      <c r="G135" s="45">
        <v>15.9</v>
      </c>
    </row>
    <row r="136" spans="2:7" ht="15">
      <c r="B136" s="45" t="s">
        <v>314</v>
      </c>
      <c r="C136" s="46" t="s">
        <v>300</v>
      </c>
      <c r="D136" s="45" t="s">
        <v>195</v>
      </c>
      <c r="E136" s="45">
        <v>11001</v>
      </c>
      <c r="F136" s="45" t="s">
        <v>60</v>
      </c>
      <c r="G136" s="45">
        <v>13.81</v>
      </c>
    </row>
    <row r="137" spans="2:7" ht="15">
      <c r="B137" s="45" t="s">
        <v>314</v>
      </c>
      <c r="C137" s="46" t="s">
        <v>300</v>
      </c>
      <c r="D137" s="45" t="s">
        <v>196</v>
      </c>
      <c r="E137" s="45">
        <v>11002</v>
      </c>
      <c r="F137" s="45" t="s">
        <v>60</v>
      </c>
      <c r="G137" s="45">
        <v>16.58</v>
      </c>
    </row>
    <row r="138" spans="2:7" ht="15">
      <c r="B138" s="45" t="s">
        <v>314</v>
      </c>
      <c r="C138" s="46" t="s">
        <v>300</v>
      </c>
      <c r="D138" s="45" t="s">
        <v>197</v>
      </c>
      <c r="E138" s="45">
        <v>11003</v>
      </c>
      <c r="F138" s="45" t="s">
        <v>62</v>
      </c>
      <c r="G138" s="45">
        <v>34.95</v>
      </c>
    </row>
    <row r="139" spans="2:7" ht="15">
      <c r="B139" s="45" t="s">
        <v>314</v>
      </c>
      <c r="C139" s="46" t="s">
        <v>300</v>
      </c>
      <c r="D139" s="45" t="s">
        <v>198</v>
      </c>
      <c r="E139" s="45">
        <v>11004</v>
      </c>
      <c r="F139" s="45" t="s">
        <v>62</v>
      </c>
      <c r="G139" s="45">
        <v>14.19</v>
      </c>
    </row>
    <row r="140" spans="2:7" ht="15">
      <c r="B140" s="45" t="s">
        <v>314</v>
      </c>
      <c r="C140" s="46" t="s">
        <v>300</v>
      </c>
      <c r="D140" s="45" t="s">
        <v>199</v>
      </c>
      <c r="E140" s="45">
        <v>11005</v>
      </c>
      <c r="F140" s="45" t="s">
        <v>60</v>
      </c>
      <c r="G140" s="45">
        <v>9.25</v>
      </c>
    </row>
    <row r="141" spans="2:7" ht="15">
      <c r="B141" s="45" t="s">
        <v>314</v>
      </c>
      <c r="C141" s="46" t="s">
        <v>300</v>
      </c>
      <c r="D141" s="45" t="s">
        <v>200</v>
      </c>
      <c r="E141" s="45">
        <v>11006</v>
      </c>
      <c r="F141" s="45" t="s">
        <v>62</v>
      </c>
      <c r="G141" s="45">
        <v>27.33</v>
      </c>
    </row>
    <row r="142" spans="2:7" ht="15">
      <c r="B142" s="45" t="s">
        <v>314</v>
      </c>
      <c r="C142" s="46" t="s">
        <v>300</v>
      </c>
      <c r="D142" s="45" t="s">
        <v>201</v>
      </c>
      <c r="E142" s="45">
        <v>11007</v>
      </c>
      <c r="F142" s="45" t="s">
        <v>62</v>
      </c>
      <c r="G142" s="45">
        <v>11.91</v>
      </c>
    </row>
    <row r="143" spans="2:7" ht="15">
      <c r="B143" s="45" t="s">
        <v>314</v>
      </c>
      <c r="C143" s="46" t="s">
        <v>300</v>
      </c>
      <c r="D143" s="45" t="s">
        <v>202</v>
      </c>
      <c r="E143" s="45">
        <v>11008</v>
      </c>
      <c r="F143" s="45" t="s">
        <v>62</v>
      </c>
      <c r="G143" s="45">
        <v>33.81</v>
      </c>
    </row>
    <row r="144" spans="2:7" ht="15">
      <c r="B144" s="45" t="s">
        <v>314</v>
      </c>
      <c r="C144" s="46" t="s">
        <v>300</v>
      </c>
      <c r="D144" s="45" t="s">
        <v>203</v>
      </c>
      <c r="E144" s="45">
        <v>11009</v>
      </c>
      <c r="F144" s="45" t="s">
        <v>65</v>
      </c>
      <c r="G144" s="45">
        <v>31.8</v>
      </c>
    </row>
    <row r="145" spans="2:7" ht="15">
      <c r="B145" s="45" t="s">
        <v>314</v>
      </c>
      <c r="C145" s="46" t="s">
        <v>300</v>
      </c>
      <c r="D145" s="45" t="s">
        <v>204</v>
      </c>
      <c r="E145" s="45">
        <v>11010</v>
      </c>
      <c r="F145" s="45" t="s">
        <v>62</v>
      </c>
      <c r="G145" s="45">
        <v>21.88</v>
      </c>
    </row>
    <row r="146" spans="2:7" ht="15">
      <c r="B146" s="45" t="s">
        <v>314</v>
      </c>
      <c r="C146" s="46" t="s">
        <v>300</v>
      </c>
      <c r="D146" s="45" t="s">
        <v>205</v>
      </c>
      <c r="E146" s="45">
        <v>11011</v>
      </c>
      <c r="F146" s="45" t="s">
        <v>60</v>
      </c>
      <c r="G146" s="45">
        <v>14.81</v>
      </c>
    </row>
    <row r="147" spans="2:7" ht="15">
      <c r="B147" s="45" t="s">
        <v>314</v>
      </c>
      <c r="C147" s="46" t="s">
        <v>300</v>
      </c>
      <c r="D147" s="45" t="s">
        <v>206</v>
      </c>
      <c r="E147" s="45">
        <v>11012</v>
      </c>
      <c r="F147" s="45" t="s">
        <v>60</v>
      </c>
      <c r="G147" s="45">
        <v>14.07</v>
      </c>
    </row>
    <row r="148" spans="2:7" ht="15">
      <c r="B148" s="45" t="s">
        <v>314</v>
      </c>
      <c r="C148" s="46" t="s">
        <v>300</v>
      </c>
      <c r="D148" s="45" t="s">
        <v>207</v>
      </c>
      <c r="E148" s="45">
        <v>11013</v>
      </c>
      <c r="F148" s="45" t="s">
        <v>62</v>
      </c>
      <c r="G148" s="45">
        <v>22.92</v>
      </c>
    </row>
    <row r="149" spans="2:7" ht="15">
      <c r="B149" s="45" t="s">
        <v>314</v>
      </c>
      <c r="C149" s="46" t="s">
        <v>300</v>
      </c>
      <c r="D149" s="45" t="s">
        <v>208</v>
      </c>
      <c r="E149" s="45">
        <v>11014</v>
      </c>
      <c r="F149" s="45" t="s">
        <v>60</v>
      </c>
      <c r="G149" s="45">
        <v>19.21</v>
      </c>
    </row>
    <row r="150" spans="2:7" ht="15">
      <c r="B150" s="45" t="s">
        <v>314</v>
      </c>
      <c r="C150" s="46" t="s">
        <v>300</v>
      </c>
      <c r="D150" s="45" t="s">
        <v>209</v>
      </c>
      <c r="E150" s="45">
        <v>11015</v>
      </c>
      <c r="F150" s="45" t="s">
        <v>60</v>
      </c>
      <c r="G150" s="45">
        <v>50.97</v>
      </c>
    </row>
    <row r="151" spans="2:7" ht="15">
      <c r="B151" s="45" t="s">
        <v>314</v>
      </c>
      <c r="C151" s="46" t="s">
        <v>300</v>
      </c>
      <c r="D151" s="45" t="s">
        <v>210</v>
      </c>
      <c r="E151" s="45">
        <v>11016</v>
      </c>
      <c r="F151" s="45" t="s">
        <v>60</v>
      </c>
      <c r="G151" s="45">
        <v>15.94</v>
      </c>
    </row>
    <row r="152" spans="2:7" ht="15">
      <c r="B152" s="45" t="s">
        <v>314</v>
      </c>
      <c r="C152" s="46" t="s">
        <v>300</v>
      </c>
      <c r="D152" s="45" t="s">
        <v>211</v>
      </c>
      <c r="E152" s="45">
        <v>11017</v>
      </c>
      <c r="F152" s="45" t="s">
        <v>60</v>
      </c>
      <c r="G152" s="45">
        <v>36.8</v>
      </c>
    </row>
    <row r="153" spans="2:7" ht="15">
      <c r="B153" s="45" t="s">
        <v>314</v>
      </c>
      <c r="C153" s="46" t="s">
        <v>300</v>
      </c>
      <c r="D153" s="45" t="s">
        <v>212</v>
      </c>
      <c r="E153" s="45">
        <v>11018</v>
      </c>
      <c r="F153" s="45" t="s">
        <v>65</v>
      </c>
      <c r="G153" s="45">
        <v>45.43</v>
      </c>
    </row>
    <row r="154" spans="2:7" ht="15">
      <c r="B154" s="45" t="s">
        <v>314</v>
      </c>
      <c r="C154" s="46" t="s">
        <v>300</v>
      </c>
      <c r="D154" s="45" t="s">
        <v>213</v>
      </c>
      <c r="E154" s="45">
        <v>11019</v>
      </c>
      <c r="F154" s="45" t="s">
        <v>60</v>
      </c>
      <c r="G154" s="45">
        <v>10.93</v>
      </c>
    </row>
    <row r="155" spans="2:7" ht="15">
      <c r="B155" s="45" t="s">
        <v>314</v>
      </c>
      <c r="C155" s="46" t="s">
        <v>300</v>
      </c>
      <c r="D155" s="45" t="s">
        <v>214</v>
      </c>
      <c r="E155" s="45">
        <v>11020</v>
      </c>
      <c r="F155" s="45" t="s">
        <v>60</v>
      </c>
      <c r="G155" s="45">
        <v>13.95</v>
      </c>
    </row>
    <row r="156" spans="2:7" ht="15">
      <c r="B156" s="45" t="s">
        <v>314</v>
      </c>
      <c r="C156" s="46" t="s">
        <v>300</v>
      </c>
      <c r="D156" s="45" t="s">
        <v>215</v>
      </c>
      <c r="E156" s="45">
        <v>11021</v>
      </c>
      <c r="F156" s="45" t="s">
        <v>62</v>
      </c>
      <c r="G156" s="45">
        <v>17.74</v>
      </c>
    </row>
    <row r="157" spans="2:7" ht="15">
      <c r="B157" s="45" t="s">
        <v>314</v>
      </c>
      <c r="C157" s="46" t="s">
        <v>300</v>
      </c>
      <c r="D157" s="45" t="s">
        <v>216</v>
      </c>
      <c r="E157" s="45">
        <v>11022</v>
      </c>
      <c r="F157" s="45" t="s">
        <v>60</v>
      </c>
      <c r="G157" s="45">
        <v>5.91</v>
      </c>
    </row>
    <row r="158" spans="2:7" ht="15">
      <c r="B158" s="45" t="s">
        <v>314</v>
      </c>
      <c r="C158" s="46" t="s">
        <v>300</v>
      </c>
      <c r="D158" s="45" t="s">
        <v>217</v>
      </c>
      <c r="E158" s="45">
        <v>11023</v>
      </c>
      <c r="F158" s="45" t="s">
        <v>62</v>
      </c>
      <c r="G158" s="45">
        <v>37.85</v>
      </c>
    </row>
    <row r="159" spans="2:7" ht="15">
      <c r="B159" s="45" t="s">
        <v>314</v>
      </c>
      <c r="C159" s="46" t="s">
        <v>300</v>
      </c>
      <c r="D159" s="45" t="s">
        <v>218</v>
      </c>
      <c r="E159" s="45">
        <v>11024</v>
      </c>
      <c r="F159" s="45" t="s">
        <v>60</v>
      </c>
      <c r="G159" s="45">
        <v>10.28</v>
      </c>
    </row>
    <row r="160" spans="2:7" ht="15">
      <c r="B160" s="45" t="s">
        <v>314</v>
      </c>
      <c r="C160" s="46" t="s">
        <v>300</v>
      </c>
      <c r="D160" s="45" t="s">
        <v>219</v>
      </c>
      <c r="E160" s="45">
        <v>11025</v>
      </c>
      <c r="F160" s="45" t="s">
        <v>65</v>
      </c>
      <c r="G160" s="45">
        <v>32.67</v>
      </c>
    </row>
    <row r="161" spans="2:7" ht="15">
      <c r="B161" s="45" t="s">
        <v>314</v>
      </c>
      <c r="C161" s="46" t="s">
        <v>300</v>
      </c>
      <c r="D161" s="45" t="s">
        <v>220</v>
      </c>
      <c r="E161" s="45">
        <v>11026</v>
      </c>
      <c r="F161" s="45" t="s">
        <v>60</v>
      </c>
      <c r="G161" s="45">
        <v>22.15</v>
      </c>
    </row>
    <row r="162" spans="2:7" ht="15">
      <c r="B162" s="45" t="s">
        <v>314</v>
      </c>
      <c r="C162" s="46" t="s">
        <v>300</v>
      </c>
      <c r="D162" s="45" t="s">
        <v>221</v>
      </c>
      <c r="E162" s="45">
        <v>11027</v>
      </c>
      <c r="F162" s="45" t="s">
        <v>60</v>
      </c>
      <c r="G162" s="45">
        <v>34.64</v>
      </c>
    </row>
    <row r="163" spans="2:7" ht="15">
      <c r="B163" s="45" t="s">
        <v>314</v>
      </c>
      <c r="C163" s="46" t="s">
        <v>300</v>
      </c>
      <c r="D163" s="45" t="s">
        <v>222</v>
      </c>
      <c r="E163" s="45">
        <v>11028</v>
      </c>
      <c r="F163" s="45" t="s">
        <v>65</v>
      </c>
      <c r="G163" s="45">
        <v>67.76</v>
      </c>
    </row>
    <row r="164" spans="2:7" ht="15">
      <c r="B164" s="45" t="s">
        <v>314</v>
      </c>
      <c r="C164" s="46" t="s">
        <v>300</v>
      </c>
      <c r="D164" s="45" t="s">
        <v>223</v>
      </c>
      <c r="E164" s="45">
        <v>11029</v>
      </c>
      <c r="F164" s="45" t="s">
        <v>65</v>
      </c>
      <c r="G164" s="45">
        <v>11.17</v>
      </c>
    </row>
    <row r="165" spans="2:7" ht="15">
      <c r="B165" s="45" t="s">
        <v>314</v>
      </c>
      <c r="C165" s="46" t="s">
        <v>300</v>
      </c>
      <c r="D165" s="45" t="s">
        <v>224</v>
      </c>
      <c r="E165" s="45">
        <v>11030</v>
      </c>
      <c r="F165" s="45" t="s">
        <v>60</v>
      </c>
      <c r="G165" s="45">
        <v>10.48</v>
      </c>
    </row>
    <row r="166" spans="2:7" ht="15">
      <c r="B166" s="45" t="s">
        <v>314</v>
      </c>
      <c r="C166" s="46" t="s">
        <v>300</v>
      </c>
      <c r="D166" s="45" t="s">
        <v>225</v>
      </c>
      <c r="E166" s="45">
        <v>11031</v>
      </c>
      <c r="F166" s="45" t="s">
        <v>60</v>
      </c>
      <c r="G166" s="45">
        <v>9.15</v>
      </c>
    </row>
    <row r="167" spans="2:7" ht="15">
      <c r="B167" s="45" t="s">
        <v>314</v>
      </c>
      <c r="C167" s="46" t="s">
        <v>300</v>
      </c>
      <c r="D167" s="45" t="s">
        <v>226</v>
      </c>
      <c r="E167" s="45">
        <v>11032</v>
      </c>
      <c r="F167" s="45" t="s">
        <v>65</v>
      </c>
      <c r="G167" s="45">
        <v>7.77</v>
      </c>
    </row>
    <row r="168" spans="2:7" ht="15">
      <c r="B168" s="45" t="s">
        <v>315</v>
      </c>
      <c r="C168" s="46" t="s">
        <v>299</v>
      </c>
      <c r="D168" s="45" t="s">
        <v>227</v>
      </c>
      <c r="E168" s="45">
        <v>9001</v>
      </c>
      <c r="F168" s="45" t="s">
        <v>60</v>
      </c>
      <c r="G168" s="45">
        <v>17.29</v>
      </c>
    </row>
    <row r="169" spans="2:7" ht="15">
      <c r="B169" s="45" t="s">
        <v>315</v>
      </c>
      <c r="C169" s="46" t="s">
        <v>299</v>
      </c>
      <c r="D169" s="45" t="s">
        <v>228</v>
      </c>
      <c r="E169" s="45">
        <v>9002</v>
      </c>
      <c r="F169" s="45" t="s">
        <v>60</v>
      </c>
      <c r="G169" s="45">
        <v>36.82</v>
      </c>
    </row>
    <row r="170" spans="2:7" ht="15">
      <c r="B170" s="45" t="s">
        <v>315</v>
      </c>
      <c r="C170" s="46" t="s">
        <v>299</v>
      </c>
      <c r="D170" s="45" t="s">
        <v>229</v>
      </c>
      <c r="E170" s="45">
        <v>9003</v>
      </c>
      <c r="F170" s="45" t="s">
        <v>60</v>
      </c>
      <c r="G170" s="45">
        <v>3.01</v>
      </c>
    </row>
    <row r="171" spans="2:7" ht="15">
      <c r="B171" s="45" t="s">
        <v>315</v>
      </c>
      <c r="C171" s="46" t="s">
        <v>299</v>
      </c>
      <c r="D171" s="45" t="s">
        <v>230</v>
      </c>
      <c r="E171" s="45">
        <v>9004</v>
      </c>
      <c r="F171" s="45" t="s">
        <v>60</v>
      </c>
      <c r="G171" s="45">
        <v>28.86</v>
      </c>
    </row>
    <row r="172" spans="2:7" ht="15">
      <c r="B172" s="45" t="s">
        <v>315</v>
      </c>
      <c r="C172" s="46" t="s">
        <v>299</v>
      </c>
      <c r="D172" s="45" t="s">
        <v>231</v>
      </c>
      <c r="E172" s="45">
        <v>9005</v>
      </c>
      <c r="F172" s="45" t="s">
        <v>65</v>
      </c>
      <c r="G172" s="45">
        <v>11.48</v>
      </c>
    </row>
    <row r="173" spans="2:7" ht="15">
      <c r="B173" s="45" t="s">
        <v>315</v>
      </c>
      <c r="C173" s="46" t="s">
        <v>299</v>
      </c>
      <c r="D173" s="45" t="s">
        <v>232</v>
      </c>
      <c r="E173" s="45">
        <v>9006</v>
      </c>
      <c r="F173" s="45" t="s">
        <v>60</v>
      </c>
      <c r="G173" s="45">
        <v>31.82</v>
      </c>
    </row>
    <row r="174" spans="2:7" ht="15">
      <c r="B174" s="45" t="s">
        <v>315</v>
      </c>
      <c r="C174" s="46" t="s">
        <v>299</v>
      </c>
      <c r="D174" s="45" t="s">
        <v>233</v>
      </c>
      <c r="E174" s="45">
        <v>9007</v>
      </c>
      <c r="F174" s="45" t="s">
        <v>62</v>
      </c>
      <c r="G174" s="45">
        <v>6.09</v>
      </c>
    </row>
    <row r="175" spans="2:7" ht="15">
      <c r="B175" s="45" t="s">
        <v>315</v>
      </c>
      <c r="C175" s="46" t="s">
        <v>299</v>
      </c>
      <c r="D175" s="45" t="s">
        <v>234</v>
      </c>
      <c r="E175" s="45">
        <v>9008</v>
      </c>
      <c r="F175" s="45" t="s">
        <v>62</v>
      </c>
      <c r="G175" s="45">
        <v>11.25</v>
      </c>
    </row>
    <row r="176" spans="2:7" ht="15">
      <c r="B176" s="45" t="s">
        <v>315</v>
      </c>
      <c r="C176" s="46" t="s">
        <v>299</v>
      </c>
      <c r="D176" s="45" t="s">
        <v>235</v>
      </c>
      <c r="E176" s="45">
        <v>9009</v>
      </c>
      <c r="F176" s="45" t="s">
        <v>65</v>
      </c>
      <c r="G176" s="45">
        <v>29.68</v>
      </c>
    </row>
    <row r="177" spans="2:7" ht="15">
      <c r="B177" s="45" t="s">
        <v>315</v>
      </c>
      <c r="C177" s="46" t="s">
        <v>299</v>
      </c>
      <c r="D177" s="45" t="s">
        <v>236</v>
      </c>
      <c r="E177" s="45">
        <v>9010</v>
      </c>
      <c r="F177" s="45" t="s">
        <v>60</v>
      </c>
      <c r="G177" s="45">
        <v>3.53</v>
      </c>
    </row>
    <row r="178" spans="2:7" ht="15">
      <c r="B178" s="45" t="s">
        <v>315</v>
      </c>
      <c r="C178" s="46" t="s">
        <v>299</v>
      </c>
      <c r="D178" s="45" t="s">
        <v>237</v>
      </c>
      <c r="E178" s="45">
        <v>9011</v>
      </c>
      <c r="F178" s="45" t="s">
        <v>60</v>
      </c>
      <c r="G178" s="45">
        <v>8.43</v>
      </c>
    </row>
    <row r="179" spans="2:7" ht="15">
      <c r="B179" s="45" t="s">
        <v>315</v>
      </c>
      <c r="C179" s="46" t="s">
        <v>299</v>
      </c>
      <c r="D179" s="45" t="s">
        <v>238</v>
      </c>
      <c r="E179" s="45">
        <v>9012</v>
      </c>
      <c r="F179" s="45" t="s">
        <v>60</v>
      </c>
      <c r="G179" s="45">
        <v>5.38</v>
      </c>
    </row>
    <row r="180" spans="2:7" ht="15">
      <c r="B180" s="45" t="s">
        <v>315</v>
      </c>
      <c r="C180" s="46" t="s">
        <v>299</v>
      </c>
      <c r="D180" s="45" t="s">
        <v>239</v>
      </c>
      <c r="E180" s="45">
        <v>9013</v>
      </c>
      <c r="F180" s="45" t="s">
        <v>60</v>
      </c>
      <c r="G180" s="45">
        <v>2.74</v>
      </c>
    </row>
    <row r="181" spans="2:7" ht="15">
      <c r="B181" s="45" t="s">
        <v>315</v>
      </c>
      <c r="C181" s="46" t="s">
        <v>299</v>
      </c>
      <c r="D181" s="45" t="s">
        <v>240</v>
      </c>
      <c r="E181" s="45">
        <v>9014</v>
      </c>
      <c r="F181" s="45" t="s">
        <v>65</v>
      </c>
      <c r="G181" s="45">
        <v>21.45</v>
      </c>
    </row>
    <row r="182" spans="2:7" ht="15">
      <c r="B182" s="45" t="s">
        <v>315</v>
      </c>
      <c r="C182" s="46" t="s">
        <v>299</v>
      </c>
      <c r="D182" s="45" t="s">
        <v>241</v>
      </c>
      <c r="E182" s="45">
        <v>9015</v>
      </c>
      <c r="F182" s="45" t="s">
        <v>65</v>
      </c>
      <c r="G182" s="45">
        <v>100.38</v>
      </c>
    </row>
    <row r="183" spans="2:7" ht="15">
      <c r="B183" s="45" t="s">
        <v>315</v>
      </c>
      <c r="C183" s="46" t="s">
        <v>299</v>
      </c>
      <c r="D183" s="45" t="s">
        <v>242</v>
      </c>
      <c r="E183" s="45">
        <v>9016</v>
      </c>
      <c r="F183" s="45" t="s">
        <v>65</v>
      </c>
      <c r="G183" s="45">
        <v>19.99</v>
      </c>
    </row>
    <row r="184" spans="2:7" ht="15">
      <c r="B184" s="45" t="s">
        <v>315</v>
      </c>
      <c r="C184" s="46" t="s">
        <v>299</v>
      </c>
      <c r="D184" s="45" t="s">
        <v>243</v>
      </c>
      <c r="E184" s="45">
        <v>9017</v>
      </c>
      <c r="F184" s="45" t="s">
        <v>65</v>
      </c>
      <c r="G184" s="45">
        <v>62.85</v>
      </c>
    </row>
    <row r="185" spans="2:7" ht="15">
      <c r="B185" s="45" t="s">
        <v>315</v>
      </c>
      <c r="C185" s="46" t="s">
        <v>299</v>
      </c>
      <c r="D185" s="45" t="s">
        <v>244</v>
      </c>
      <c r="E185" s="45">
        <v>9018</v>
      </c>
      <c r="F185" s="45" t="s">
        <v>65</v>
      </c>
      <c r="G185" s="45">
        <v>10.12</v>
      </c>
    </row>
    <row r="186" spans="2:7" ht="15">
      <c r="B186" s="45" t="s">
        <v>315</v>
      </c>
      <c r="C186" s="46" t="s">
        <v>299</v>
      </c>
      <c r="D186" s="45" t="s">
        <v>245</v>
      </c>
      <c r="E186" s="45">
        <v>9019</v>
      </c>
      <c r="F186" s="45" t="s">
        <v>62</v>
      </c>
      <c r="G186" s="45">
        <v>24.48</v>
      </c>
    </row>
    <row r="187" spans="2:7" ht="15">
      <c r="B187" s="45" t="s">
        <v>315</v>
      </c>
      <c r="C187" s="46" t="s">
        <v>299</v>
      </c>
      <c r="D187" s="45" t="s">
        <v>246</v>
      </c>
      <c r="E187" s="45">
        <v>9020</v>
      </c>
      <c r="F187" s="45" t="s">
        <v>65</v>
      </c>
      <c r="G187" s="45">
        <v>14.66</v>
      </c>
    </row>
    <row r="188" spans="2:7" ht="30">
      <c r="B188" s="45" t="s">
        <v>315</v>
      </c>
      <c r="C188" s="46" t="s">
        <v>299</v>
      </c>
      <c r="D188" s="45" t="s">
        <v>247</v>
      </c>
      <c r="E188" s="45">
        <v>9021</v>
      </c>
      <c r="F188" s="45" t="s">
        <v>65</v>
      </c>
      <c r="G188" s="45">
        <v>16.13</v>
      </c>
    </row>
    <row r="189" spans="2:7" ht="15">
      <c r="B189" s="45" t="s">
        <v>315</v>
      </c>
      <c r="C189" s="46" t="s">
        <v>299</v>
      </c>
      <c r="D189" s="45" t="s">
        <v>248</v>
      </c>
      <c r="E189" s="45">
        <v>9022</v>
      </c>
      <c r="F189" s="45" t="s">
        <v>60</v>
      </c>
      <c r="G189" s="45">
        <v>9.69</v>
      </c>
    </row>
    <row r="190" spans="2:7" ht="15">
      <c r="B190" s="45" t="s">
        <v>315</v>
      </c>
      <c r="C190" s="46" t="s">
        <v>299</v>
      </c>
      <c r="D190" s="45" t="s">
        <v>249</v>
      </c>
      <c r="E190" s="45">
        <v>9023</v>
      </c>
      <c r="F190" s="45" t="s">
        <v>65</v>
      </c>
      <c r="G190" s="45">
        <v>18.95</v>
      </c>
    </row>
    <row r="191" spans="2:7" ht="15">
      <c r="B191" s="45" t="s">
        <v>315</v>
      </c>
      <c r="C191" s="46" t="s">
        <v>299</v>
      </c>
      <c r="D191" s="45" t="s">
        <v>250</v>
      </c>
      <c r="E191" s="45">
        <v>9024</v>
      </c>
      <c r="F191" s="45" t="s">
        <v>60</v>
      </c>
      <c r="G191" s="45">
        <v>11.02</v>
      </c>
    </row>
    <row r="192" spans="2:7" ht="15">
      <c r="B192" s="45" t="s">
        <v>315</v>
      </c>
      <c r="C192" s="46" t="s">
        <v>299</v>
      </c>
      <c r="D192" s="45" t="s">
        <v>251</v>
      </c>
      <c r="E192" s="45">
        <v>9025</v>
      </c>
      <c r="F192" s="45" t="s">
        <v>62</v>
      </c>
      <c r="G192" s="45">
        <v>12.24</v>
      </c>
    </row>
    <row r="193" spans="2:7" ht="15">
      <c r="B193" s="45" t="s">
        <v>315</v>
      </c>
      <c r="C193" s="46" t="s">
        <v>299</v>
      </c>
      <c r="D193" s="45" t="s">
        <v>252</v>
      </c>
      <c r="E193" s="45">
        <v>9026</v>
      </c>
      <c r="F193" s="45" t="s">
        <v>65</v>
      </c>
      <c r="G193" s="45">
        <v>12.53</v>
      </c>
    </row>
    <row r="194" spans="2:7" ht="15">
      <c r="B194" s="45" t="s">
        <v>315</v>
      </c>
      <c r="C194" s="46" t="s">
        <v>299</v>
      </c>
      <c r="D194" s="45" t="s">
        <v>253</v>
      </c>
      <c r="E194" s="45">
        <v>9027</v>
      </c>
      <c r="F194" s="45" t="s">
        <v>65</v>
      </c>
      <c r="G194" s="45">
        <v>66.86</v>
      </c>
    </row>
    <row r="195" spans="2:7" ht="15">
      <c r="B195" s="45" t="s">
        <v>315</v>
      </c>
      <c r="C195" s="46" t="s">
        <v>299</v>
      </c>
      <c r="D195" s="45" t="s">
        <v>254</v>
      </c>
      <c r="E195" s="45">
        <v>9028</v>
      </c>
      <c r="F195" s="45" t="s">
        <v>65</v>
      </c>
      <c r="G195" s="45">
        <v>16.27</v>
      </c>
    </row>
    <row r="196" spans="2:7" ht="15">
      <c r="B196" s="45" t="s">
        <v>315</v>
      </c>
      <c r="C196" s="46" t="s">
        <v>299</v>
      </c>
      <c r="D196" s="45" t="s">
        <v>255</v>
      </c>
      <c r="E196" s="45">
        <v>9029</v>
      </c>
      <c r="F196" s="45" t="s">
        <v>60</v>
      </c>
      <c r="G196" s="45">
        <v>35.76</v>
      </c>
    </row>
    <row r="197" spans="2:7" ht="15">
      <c r="B197" s="45" t="s">
        <v>315</v>
      </c>
      <c r="C197" s="46" t="s">
        <v>299</v>
      </c>
      <c r="D197" s="45" t="s">
        <v>256</v>
      </c>
      <c r="E197" s="45">
        <v>9030</v>
      </c>
      <c r="F197" s="45" t="s">
        <v>62</v>
      </c>
      <c r="G197" s="45">
        <v>8.06</v>
      </c>
    </row>
    <row r="198" spans="2:7" ht="15">
      <c r="B198" s="45" t="s">
        <v>315</v>
      </c>
      <c r="C198" s="46" t="s">
        <v>299</v>
      </c>
      <c r="D198" s="45" t="s">
        <v>257</v>
      </c>
      <c r="E198" s="45">
        <v>9031</v>
      </c>
      <c r="F198" s="45" t="s">
        <v>60</v>
      </c>
      <c r="G198" s="45">
        <v>17.22</v>
      </c>
    </row>
    <row r="199" spans="2:7" ht="15">
      <c r="B199" s="45" t="s">
        <v>315</v>
      </c>
      <c r="C199" s="46" t="s">
        <v>299</v>
      </c>
      <c r="D199" s="45" t="s">
        <v>258</v>
      </c>
      <c r="E199" s="45">
        <v>9032</v>
      </c>
      <c r="F199" s="45" t="s">
        <v>65</v>
      </c>
      <c r="G199" s="45">
        <v>19.71</v>
      </c>
    </row>
    <row r="200" spans="2:7" ht="15">
      <c r="B200" s="45" t="s">
        <v>315</v>
      </c>
      <c r="C200" s="46" t="s">
        <v>299</v>
      </c>
      <c r="D200" s="45" t="s">
        <v>259</v>
      </c>
      <c r="E200" s="45">
        <v>9033</v>
      </c>
      <c r="F200" s="45" t="s">
        <v>60</v>
      </c>
      <c r="G200" s="45">
        <v>2.71</v>
      </c>
    </row>
    <row r="201" spans="2:7" ht="15">
      <c r="B201" s="45" t="s">
        <v>315</v>
      </c>
      <c r="C201" s="46" t="s">
        <v>299</v>
      </c>
      <c r="D201" s="45" t="s">
        <v>260</v>
      </c>
      <c r="E201" s="45">
        <v>9034</v>
      </c>
      <c r="F201" s="45" t="s">
        <v>60</v>
      </c>
      <c r="G201" s="45">
        <v>13.41</v>
      </c>
    </row>
    <row r="202" spans="2:7" ht="15">
      <c r="B202" s="45" t="s">
        <v>315</v>
      </c>
      <c r="C202" s="46" t="s">
        <v>299</v>
      </c>
      <c r="D202" s="45" t="s">
        <v>261</v>
      </c>
      <c r="E202" s="45">
        <v>9035</v>
      </c>
      <c r="F202" s="45" t="s">
        <v>65</v>
      </c>
      <c r="G202" s="45">
        <v>19.54</v>
      </c>
    </row>
    <row r="203" spans="2:7" ht="15">
      <c r="B203" s="45" t="s">
        <v>315</v>
      </c>
      <c r="C203" s="46" t="s">
        <v>299</v>
      </c>
      <c r="D203" s="45" t="s">
        <v>262</v>
      </c>
      <c r="E203" s="45">
        <v>9036</v>
      </c>
      <c r="F203" s="45" t="s">
        <v>65</v>
      </c>
      <c r="G203" s="45">
        <v>31.9</v>
      </c>
    </row>
    <row r="204" spans="2:7" ht="15">
      <c r="B204" s="45" t="s">
        <v>315</v>
      </c>
      <c r="C204" s="46" t="s">
        <v>299</v>
      </c>
      <c r="D204" s="45" t="s">
        <v>263</v>
      </c>
      <c r="E204" s="45">
        <v>9037</v>
      </c>
      <c r="F204" s="45" t="s">
        <v>65</v>
      </c>
      <c r="G204" s="45">
        <v>7.85</v>
      </c>
    </row>
    <row r="205" spans="2:7" ht="15">
      <c r="B205" s="45" t="s">
        <v>315</v>
      </c>
      <c r="C205" s="46" t="s">
        <v>299</v>
      </c>
      <c r="D205" s="45" t="s">
        <v>264</v>
      </c>
      <c r="E205" s="45">
        <v>9038</v>
      </c>
      <c r="F205" s="45" t="s">
        <v>65</v>
      </c>
      <c r="G205" s="45">
        <v>15.7</v>
      </c>
    </row>
    <row r="206" spans="2:7" ht="15">
      <c r="B206" s="45" t="s">
        <v>315</v>
      </c>
      <c r="C206" s="46" t="s">
        <v>299</v>
      </c>
      <c r="D206" s="45" t="s">
        <v>265</v>
      </c>
      <c r="E206" s="45">
        <v>9039</v>
      </c>
      <c r="F206" s="45" t="s">
        <v>65</v>
      </c>
      <c r="G206" s="45">
        <v>19.31</v>
      </c>
    </row>
    <row r="207" spans="2:7" ht="15">
      <c r="B207" s="45" t="s">
        <v>315</v>
      </c>
      <c r="C207" s="46" t="s">
        <v>299</v>
      </c>
      <c r="D207" s="45" t="s">
        <v>266</v>
      </c>
      <c r="E207" s="45">
        <v>9040</v>
      </c>
      <c r="F207" s="45" t="s">
        <v>65</v>
      </c>
      <c r="G207" s="45">
        <v>37.35</v>
      </c>
    </row>
    <row r="208" spans="2:7" ht="15">
      <c r="B208" s="45" t="s">
        <v>315</v>
      </c>
      <c r="C208" s="46" t="s">
        <v>299</v>
      </c>
      <c r="D208" s="45" t="s">
        <v>267</v>
      </c>
      <c r="E208" s="45">
        <v>9041</v>
      </c>
      <c r="F208" s="45" t="s">
        <v>65</v>
      </c>
      <c r="G208" s="45">
        <v>22.15</v>
      </c>
    </row>
    <row r="209" spans="2:7" ht="15">
      <c r="B209" s="45" t="s">
        <v>315</v>
      </c>
      <c r="C209" s="46" t="s">
        <v>299</v>
      </c>
      <c r="D209" s="45" t="s">
        <v>268</v>
      </c>
      <c r="E209" s="45">
        <v>9042</v>
      </c>
      <c r="F209" s="45" t="s">
        <v>60</v>
      </c>
      <c r="G209" s="45">
        <v>9.25</v>
      </c>
    </row>
    <row r="210" spans="2:7" ht="15">
      <c r="B210" s="45" t="s">
        <v>315</v>
      </c>
      <c r="C210" s="46" t="s">
        <v>299</v>
      </c>
      <c r="D210" s="45" t="s">
        <v>269</v>
      </c>
      <c r="E210" s="45">
        <v>9043</v>
      </c>
      <c r="F210" s="45" t="s">
        <v>62</v>
      </c>
      <c r="G210" s="45">
        <v>8.19</v>
      </c>
    </row>
    <row r="211" spans="2:7" ht="15">
      <c r="B211" s="45" t="s">
        <v>315</v>
      </c>
      <c r="C211" s="46" t="s">
        <v>299</v>
      </c>
      <c r="D211" s="45" t="s">
        <v>270</v>
      </c>
      <c r="E211" s="45">
        <v>9044</v>
      </c>
      <c r="F211" s="45" t="s">
        <v>65</v>
      </c>
      <c r="G211" s="45">
        <v>17.68</v>
      </c>
    </row>
    <row r="212" spans="2:7" ht="15">
      <c r="B212" s="45" t="s">
        <v>315</v>
      </c>
      <c r="C212" s="46" t="s">
        <v>299</v>
      </c>
      <c r="D212" s="45" t="s">
        <v>271</v>
      </c>
      <c r="E212" s="45">
        <v>9045</v>
      </c>
      <c r="F212" s="45" t="s">
        <v>62</v>
      </c>
      <c r="G212" s="45">
        <v>9.45</v>
      </c>
    </row>
    <row r="213" spans="2:7" ht="15">
      <c r="B213" s="45" t="s">
        <v>315</v>
      </c>
      <c r="C213" s="46" t="s">
        <v>299</v>
      </c>
      <c r="D213" s="45" t="s">
        <v>272</v>
      </c>
      <c r="E213" s="45">
        <v>9045</v>
      </c>
      <c r="F213" s="45" t="s">
        <v>65</v>
      </c>
      <c r="G213" s="45">
        <v>30.44</v>
      </c>
    </row>
    <row r="214" spans="2:7" ht="15">
      <c r="B214" s="45" t="s">
        <v>315</v>
      </c>
      <c r="C214" s="46" t="s">
        <v>299</v>
      </c>
      <c r="D214" s="45" t="s">
        <v>273</v>
      </c>
      <c r="E214" s="45">
        <v>9046</v>
      </c>
      <c r="F214" s="45" t="s">
        <v>65</v>
      </c>
      <c r="G214" s="45">
        <v>22.05</v>
      </c>
    </row>
    <row r="215" spans="2:6" ht="15">
      <c r="B215" s="45" t="s">
        <v>315</v>
      </c>
      <c r="C215" s="46" t="s">
        <v>299</v>
      </c>
      <c r="D215" s="45" t="s">
        <v>273</v>
      </c>
      <c r="E215" s="45">
        <v>9047</v>
      </c>
      <c r="F215" s="45" t="s">
        <v>65</v>
      </c>
    </row>
    <row r="216" spans="2:7" ht="15">
      <c r="B216" s="45" t="s">
        <v>315</v>
      </c>
      <c r="C216" s="46" t="s">
        <v>299</v>
      </c>
      <c r="D216" s="45" t="s">
        <v>274</v>
      </c>
      <c r="E216" s="45">
        <v>9048</v>
      </c>
      <c r="F216" s="45" t="s">
        <v>65</v>
      </c>
      <c r="G216" s="45">
        <v>30.09</v>
      </c>
    </row>
    <row r="217" spans="2:7" ht="15">
      <c r="B217" s="45" t="s">
        <v>315</v>
      </c>
      <c r="C217" s="46" t="s">
        <v>299</v>
      </c>
      <c r="D217" s="45" t="s">
        <v>275</v>
      </c>
      <c r="E217" s="45">
        <v>9049</v>
      </c>
      <c r="F217" s="45" t="s">
        <v>60</v>
      </c>
      <c r="G217" s="45">
        <v>9.86</v>
      </c>
    </row>
    <row r="218" spans="2:7" ht="15">
      <c r="B218" s="45" t="s">
        <v>315</v>
      </c>
      <c r="C218" s="46" t="s">
        <v>299</v>
      </c>
      <c r="D218" s="45" t="s">
        <v>276</v>
      </c>
      <c r="E218" s="45">
        <v>9050</v>
      </c>
      <c r="F218" s="45" t="s">
        <v>65</v>
      </c>
      <c r="G218" s="45">
        <v>8.34</v>
      </c>
    </row>
    <row r="219" spans="2:7" ht="15">
      <c r="B219" s="45" t="s">
        <v>315</v>
      </c>
      <c r="C219" s="46" t="s">
        <v>299</v>
      </c>
      <c r="D219" s="45" t="s">
        <v>277</v>
      </c>
      <c r="E219" s="45">
        <v>9051</v>
      </c>
      <c r="F219" s="45" t="s">
        <v>65</v>
      </c>
      <c r="G219" s="45">
        <v>24.98</v>
      </c>
    </row>
    <row r="220" spans="2:7" ht="15">
      <c r="B220" s="45" t="s">
        <v>315</v>
      </c>
      <c r="C220" s="46" t="s">
        <v>299</v>
      </c>
      <c r="D220" s="45" t="s">
        <v>278</v>
      </c>
      <c r="E220" s="45">
        <v>9052</v>
      </c>
      <c r="F220" s="45" t="s">
        <v>60</v>
      </c>
      <c r="G220" s="45">
        <v>49.8</v>
      </c>
    </row>
    <row r="221" spans="2:7" ht="15">
      <c r="B221" s="45" t="s">
        <v>315</v>
      </c>
      <c r="C221" s="46" t="s">
        <v>299</v>
      </c>
      <c r="D221" s="45" t="s">
        <v>279</v>
      </c>
      <c r="E221" s="45">
        <v>9053</v>
      </c>
      <c r="F221" s="45" t="s">
        <v>65</v>
      </c>
      <c r="G221" s="45">
        <v>19.76</v>
      </c>
    </row>
    <row r="222" spans="2:7" ht="15">
      <c r="B222" s="45" t="s">
        <v>315</v>
      </c>
      <c r="C222" s="46" t="s">
        <v>299</v>
      </c>
      <c r="D222" s="45" t="s">
        <v>280</v>
      </c>
      <c r="E222" s="45">
        <v>9054</v>
      </c>
      <c r="F222" s="45" t="s">
        <v>65</v>
      </c>
      <c r="G222" s="45">
        <v>17.75</v>
      </c>
    </row>
    <row r="223" spans="2:7" ht="15">
      <c r="B223" s="45" t="s">
        <v>315</v>
      </c>
      <c r="C223" s="46" t="s">
        <v>299</v>
      </c>
      <c r="D223" s="45" t="s">
        <v>281</v>
      </c>
      <c r="E223" s="45">
        <v>9055</v>
      </c>
      <c r="F223" s="45" t="s">
        <v>65</v>
      </c>
      <c r="G223" s="45">
        <v>100.63</v>
      </c>
    </row>
    <row r="224" spans="2:5" ht="15">
      <c r="B224" s="45" t="s">
        <v>315</v>
      </c>
      <c r="C224" s="46" t="s">
        <v>299</v>
      </c>
      <c r="D224" s="45" t="s">
        <v>281</v>
      </c>
      <c r="E224" s="45">
        <v>9055</v>
      </c>
    </row>
    <row r="225" spans="2:7" ht="15">
      <c r="B225" s="45" t="s">
        <v>315</v>
      </c>
      <c r="C225" s="46" t="s">
        <v>299</v>
      </c>
      <c r="D225" s="45" t="s">
        <v>282</v>
      </c>
      <c r="E225" s="45">
        <v>9056</v>
      </c>
      <c r="F225" s="45" t="s">
        <v>60</v>
      </c>
      <c r="G225" s="45">
        <v>64.58</v>
      </c>
    </row>
    <row r="226" spans="2:7" ht="15">
      <c r="B226" s="45" t="s">
        <v>315</v>
      </c>
      <c r="C226" s="46" t="s">
        <v>299</v>
      </c>
      <c r="D226" s="45" t="s">
        <v>283</v>
      </c>
      <c r="E226" s="45">
        <v>9057</v>
      </c>
      <c r="F226" s="45" t="s">
        <v>60</v>
      </c>
      <c r="G226" s="45">
        <v>8.42</v>
      </c>
    </row>
    <row r="227" spans="2:7" ht="15">
      <c r="B227" s="45" t="s">
        <v>315</v>
      </c>
      <c r="C227" s="46" t="s">
        <v>299</v>
      </c>
      <c r="D227" s="45" t="s">
        <v>284</v>
      </c>
      <c r="E227" s="45">
        <v>9058</v>
      </c>
      <c r="F227" s="45" t="s">
        <v>65</v>
      </c>
      <c r="G227" s="45">
        <v>17.8</v>
      </c>
    </row>
    <row r="228" spans="2:5" ht="15">
      <c r="B228" s="45" t="s">
        <v>315</v>
      </c>
      <c r="C228" s="46" t="s">
        <v>299</v>
      </c>
      <c r="D228" s="45" t="s">
        <v>284</v>
      </c>
      <c r="E228" s="45">
        <v>9058</v>
      </c>
    </row>
    <row r="229" spans="2:7" ht="15">
      <c r="B229" s="45" t="s">
        <v>315</v>
      </c>
      <c r="C229" s="46" t="s">
        <v>299</v>
      </c>
      <c r="D229" s="45" t="s">
        <v>285</v>
      </c>
      <c r="E229" s="45">
        <v>9059</v>
      </c>
      <c r="F229" s="45" t="s">
        <v>62</v>
      </c>
      <c r="G229" s="45">
        <v>31.36</v>
      </c>
    </row>
    <row r="230" spans="2:7" ht="15">
      <c r="B230" s="45" t="s">
        <v>315</v>
      </c>
      <c r="C230" s="46" t="s">
        <v>299</v>
      </c>
      <c r="D230" s="45" t="s">
        <v>286</v>
      </c>
      <c r="E230" s="45">
        <v>9060</v>
      </c>
      <c r="F230" s="45" t="s">
        <v>62</v>
      </c>
      <c r="G230" s="45">
        <v>24.5</v>
      </c>
    </row>
    <row r="231" spans="2:7" ht="15">
      <c r="B231" s="45" t="s">
        <v>315</v>
      </c>
      <c r="C231" s="46" t="s">
        <v>299</v>
      </c>
      <c r="D231" s="45" t="s">
        <v>287</v>
      </c>
      <c r="E231" s="45">
        <v>9061</v>
      </c>
      <c r="F231" s="45" t="s">
        <v>62</v>
      </c>
      <c r="G231" s="45">
        <v>60.04</v>
      </c>
    </row>
    <row r="232" spans="2:7" ht="15">
      <c r="B232" s="45" t="s">
        <v>315</v>
      </c>
      <c r="C232" s="46" t="s">
        <v>299</v>
      </c>
      <c r="D232" s="45" t="s">
        <v>288</v>
      </c>
      <c r="E232" s="45">
        <v>9062</v>
      </c>
      <c r="F232" s="45" t="s">
        <v>60</v>
      </c>
      <c r="G232" s="45">
        <v>7.14</v>
      </c>
    </row>
    <row r="233" spans="2:7" ht="15">
      <c r="B233" s="45" t="s">
        <v>315</v>
      </c>
      <c r="C233" s="46" t="s">
        <v>299</v>
      </c>
      <c r="D233" s="45" t="s">
        <v>289</v>
      </c>
      <c r="E233" s="45">
        <v>9063</v>
      </c>
      <c r="F233" s="45" t="s">
        <v>65</v>
      </c>
      <c r="G233" s="45">
        <v>9.63</v>
      </c>
    </row>
    <row r="234" spans="2:5" ht="15">
      <c r="B234" s="45" t="s">
        <v>315</v>
      </c>
      <c r="C234" s="46" t="s">
        <v>299</v>
      </c>
      <c r="D234" s="45" t="s">
        <v>289</v>
      </c>
      <c r="E234" s="45">
        <v>9063</v>
      </c>
    </row>
    <row r="235" spans="2:7" ht="15">
      <c r="B235" s="45" t="s">
        <v>315</v>
      </c>
      <c r="C235" s="46" t="s">
        <v>299</v>
      </c>
      <c r="D235" s="45" t="s">
        <v>290</v>
      </c>
      <c r="E235" s="45">
        <v>9064</v>
      </c>
      <c r="F235" s="45" t="s">
        <v>60</v>
      </c>
      <c r="G235" s="45">
        <v>34.69</v>
      </c>
    </row>
    <row r="236" spans="2:6" ht="15">
      <c r="B236" s="45" t="s">
        <v>315</v>
      </c>
      <c r="C236" s="46" t="s">
        <v>299</v>
      </c>
      <c r="D236" s="45" t="s">
        <v>291</v>
      </c>
      <c r="E236" s="45">
        <v>9065</v>
      </c>
      <c r="F236" s="45" t="s">
        <v>58</v>
      </c>
    </row>
    <row r="237" spans="2:7" ht="15">
      <c r="B237" s="45" t="s">
        <v>315</v>
      </c>
      <c r="C237" s="46" t="s">
        <v>299</v>
      </c>
      <c r="D237" s="45" t="s">
        <v>291</v>
      </c>
      <c r="E237" s="45">
        <v>9065</v>
      </c>
      <c r="G237" s="45">
        <v>137.61</v>
      </c>
    </row>
    <row r="238" spans="2:7" ht="15">
      <c r="B238" s="45" t="s">
        <v>315</v>
      </c>
      <c r="C238" s="46" t="s">
        <v>299</v>
      </c>
      <c r="D238" s="45" t="s">
        <v>292</v>
      </c>
      <c r="E238" s="45">
        <v>9066</v>
      </c>
      <c r="F238" s="45" t="s">
        <v>62</v>
      </c>
      <c r="G238" s="45">
        <v>53.73</v>
      </c>
    </row>
    <row r="239" spans="2:7" ht="15">
      <c r="B239" s="45" t="s">
        <v>315</v>
      </c>
      <c r="C239" s="46" t="s">
        <v>299</v>
      </c>
      <c r="D239" s="45" t="s">
        <v>293</v>
      </c>
      <c r="E239" s="45">
        <v>9067</v>
      </c>
      <c r="F239" s="45" t="s">
        <v>60</v>
      </c>
      <c r="G239" s="45">
        <v>9.51</v>
      </c>
    </row>
    <row r="240" spans="2:7" ht="15">
      <c r="B240" s="45" t="s">
        <v>315</v>
      </c>
      <c r="C240" s="46" t="s">
        <v>299</v>
      </c>
      <c r="D240" s="45" t="s">
        <v>294</v>
      </c>
      <c r="E240" s="45">
        <v>9068</v>
      </c>
      <c r="F240" s="45" t="s">
        <v>60</v>
      </c>
      <c r="G240" s="45">
        <v>33.45</v>
      </c>
    </row>
    <row r="241" spans="2:6" ht="15">
      <c r="B241" s="45" t="s">
        <v>315</v>
      </c>
      <c r="C241" s="46" t="s">
        <v>299</v>
      </c>
      <c r="D241" s="45" t="s">
        <v>295</v>
      </c>
      <c r="E241" s="45">
        <v>9069</v>
      </c>
      <c r="F241" s="45" t="s">
        <v>62</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Foglio21"/>
  <dimension ref="B1:W358"/>
  <sheetViews>
    <sheetView zoomScale="90" zoomScaleNormal="90" zoomScalePageLayoutView="0" workbookViewId="0" topLeftCell="A82">
      <selection activeCell="W13" sqref="W13"/>
    </sheetView>
  </sheetViews>
  <sheetFormatPr defaultColWidth="8.8515625" defaultRowHeight="18" customHeight="1"/>
  <cols>
    <col min="1" max="1" width="0.9921875" style="356" customWidth="1"/>
    <col min="2" max="2" width="5.421875" style="330" customWidth="1"/>
    <col min="3" max="3" width="11.7109375" style="330" customWidth="1"/>
    <col min="4" max="4" width="9.7109375" style="330" customWidth="1"/>
    <col min="5" max="5" width="9.28125" style="29" customWidth="1"/>
    <col min="6" max="6" width="9.28125" style="167" customWidth="1"/>
    <col min="7" max="7" width="9.28125" style="342" customWidth="1"/>
    <col min="8" max="8" width="11.28125" style="342" customWidth="1"/>
    <col min="9" max="13" width="9.28125" style="342" customWidth="1"/>
    <col min="14" max="14" width="10.7109375" style="342" customWidth="1"/>
    <col min="15" max="17" width="9.28125" style="342" customWidth="1"/>
    <col min="18" max="18" width="13.57421875" style="342" customWidth="1"/>
    <col min="19" max="19" width="6.7109375" style="507" customWidth="1"/>
    <col min="20" max="20" width="11.28125" style="356" customWidth="1"/>
    <col min="21" max="21" width="11.28125" style="357" customWidth="1"/>
    <col min="22" max="25" width="11.28125" style="356" customWidth="1"/>
    <col min="26" max="26" width="14.140625" style="356" customWidth="1"/>
    <col min="27" max="16384" width="8.8515625" style="356" customWidth="1"/>
  </cols>
  <sheetData>
    <row r="1" spans="2:21" s="326" customFormat="1" ht="18" customHeight="1" thickBot="1">
      <c r="B1" s="971" t="s">
        <v>375</v>
      </c>
      <c r="C1" s="971"/>
      <c r="D1" s="969">
        <f>'Inq. Progettuale'!$D$4</f>
        <v>0</v>
      </c>
      <c r="E1" s="969"/>
      <c r="F1" s="969"/>
      <c r="G1" s="969"/>
      <c r="H1" s="969"/>
      <c r="I1" s="969"/>
      <c r="J1" s="969"/>
      <c r="K1" s="969"/>
      <c r="L1" s="970"/>
      <c r="M1" s="85"/>
      <c r="N1" s="85"/>
      <c r="O1" s="85"/>
      <c r="P1" s="85"/>
      <c r="Q1" s="85"/>
      <c r="R1" s="324"/>
      <c r="S1" s="499"/>
      <c r="T1" s="324"/>
      <c r="U1" s="324"/>
    </row>
    <row r="2" spans="2:19" s="326" customFormat="1" ht="3" customHeight="1" thickBot="1">
      <c r="B2" s="94"/>
      <c r="C2" s="94"/>
      <c r="D2" s="94"/>
      <c r="E2" s="78"/>
      <c r="F2" s="78"/>
      <c r="G2" s="78"/>
      <c r="H2" s="78"/>
      <c r="I2" s="78"/>
      <c r="J2" s="78"/>
      <c r="K2" s="78"/>
      <c r="L2" s="78"/>
      <c r="M2" s="327"/>
      <c r="N2" s="327"/>
      <c r="O2" s="327"/>
      <c r="P2" s="327"/>
      <c r="Q2" s="327"/>
      <c r="R2" s="328"/>
      <c r="S2" s="500"/>
    </row>
    <row r="3" spans="2:19" s="330" customFormat="1" ht="18" customHeight="1">
      <c r="B3" s="965" t="s">
        <v>376</v>
      </c>
      <c r="C3" s="966"/>
      <c r="D3" s="967"/>
      <c r="E3" s="963" t="s">
        <v>783</v>
      </c>
      <c r="F3" s="964"/>
      <c r="G3" s="964"/>
      <c r="H3" s="964"/>
      <c r="I3" s="964"/>
      <c r="J3" s="964"/>
      <c r="K3" s="964"/>
      <c r="L3" s="964"/>
      <c r="M3" s="964"/>
      <c r="N3" s="964"/>
      <c r="O3" s="964"/>
      <c r="P3" s="964"/>
      <c r="Q3" s="957"/>
      <c r="R3" s="957" t="s">
        <v>377</v>
      </c>
      <c r="S3" s="960" t="s">
        <v>378</v>
      </c>
    </row>
    <row r="4" spans="2:19" s="331" customFormat="1" ht="18" customHeight="1">
      <c r="B4" s="508"/>
      <c r="C4" s="509"/>
      <c r="D4" s="510"/>
      <c r="E4" s="391" t="s">
        <v>355</v>
      </c>
      <c r="F4" s="79" t="s">
        <v>356</v>
      </c>
      <c r="G4" s="79" t="s">
        <v>357</v>
      </c>
      <c r="H4" s="79" t="s">
        <v>358</v>
      </c>
      <c r="I4" s="79" t="s">
        <v>359</v>
      </c>
      <c r="J4" s="79" t="s">
        <v>360</v>
      </c>
      <c r="K4" s="79" t="s">
        <v>361</v>
      </c>
      <c r="L4" s="79" t="s">
        <v>362</v>
      </c>
      <c r="M4" s="79" t="s">
        <v>363</v>
      </c>
      <c r="N4" s="79" t="s">
        <v>364</v>
      </c>
      <c r="O4" s="79" t="s">
        <v>365</v>
      </c>
      <c r="P4" s="80" t="s">
        <v>861</v>
      </c>
      <c r="Q4" s="536" t="s">
        <v>780</v>
      </c>
      <c r="R4" s="958"/>
      <c r="S4" s="961"/>
    </row>
    <row r="5" spans="2:19" s="332" customFormat="1" ht="18" customHeight="1" thickBot="1">
      <c r="B5" s="953"/>
      <c r="C5" s="954"/>
      <c r="D5" s="954"/>
      <c r="E5" s="392"/>
      <c r="F5" s="86"/>
      <c r="G5" s="86"/>
      <c r="H5" s="86"/>
      <c r="I5" s="86"/>
      <c r="J5" s="86"/>
      <c r="K5" s="86"/>
      <c r="L5" s="86"/>
      <c r="M5" s="87"/>
      <c r="N5" s="88"/>
      <c r="O5" s="88"/>
      <c r="P5" s="88"/>
      <c r="Q5" s="537"/>
      <c r="R5" s="959"/>
      <c r="S5" s="962"/>
    </row>
    <row r="6" spans="2:19" s="330" customFormat="1" ht="24" customHeight="1" thickBot="1">
      <c r="B6" s="941" t="s">
        <v>380</v>
      </c>
      <c r="C6" s="941"/>
      <c r="D6" s="942"/>
      <c r="E6" s="473">
        <f>SUMIF($M24:$M28,E4,$N24:$N28)</f>
        <v>0</v>
      </c>
      <c r="F6" s="474">
        <v>0</v>
      </c>
      <c r="G6" s="474">
        <v>0</v>
      </c>
      <c r="H6" s="474">
        <f>SUMIF($M24:$M28,H4,$N24:$N28)</f>
        <v>0</v>
      </c>
      <c r="I6" s="474">
        <f>SUMIF($M24:$M28,I4,$N24:$N28)</f>
        <v>0</v>
      </c>
      <c r="J6" s="474">
        <f>SUMIF($M24:$M28,J4,$N24:$N28)</f>
        <v>0</v>
      </c>
      <c r="K6" s="474">
        <v>0</v>
      </c>
      <c r="L6" s="474">
        <f>SUMIF($M24:$M28,L4,$N24:$N28)</f>
        <v>0</v>
      </c>
      <c r="M6" s="474">
        <f>SUMIF($M24:$M28,M4,$N24:$N28)</f>
        <v>0</v>
      </c>
      <c r="N6" s="474">
        <v>0</v>
      </c>
      <c r="O6" s="474">
        <f>SUMIF($M24:$M28,O4,$N24:$N28)</f>
        <v>0</v>
      </c>
      <c r="P6" s="475">
        <f>SUMIF($M24:$M28,P4,$N24:$N28)</f>
        <v>0</v>
      </c>
      <c r="Q6" s="538">
        <v>0</v>
      </c>
      <c r="R6" s="534">
        <f>SUM(E6:Q6)</f>
        <v>0</v>
      </c>
      <c r="S6" s="333" t="e">
        <f>R6/$R$20</f>
        <v>#DIV/0!</v>
      </c>
    </row>
    <row r="7" spans="2:19" s="330" customFormat="1" ht="24" customHeight="1" thickBot="1">
      <c r="B7" s="941" t="s">
        <v>381</v>
      </c>
      <c r="C7" s="941"/>
      <c r="D7" s="942"/>
      <c r="E7" s="477">
        <f aca="true" t="shared" si="0" ref="E7:Q7">SUMIF($M33:$M37,E4,$N33:$N37)</f>
        <v>0</v>
      </c>
      <c r="F7" s="477">
        <f t="shared" si="0"/>
        <v>0</v>
      </c>
      <c r="G7" s="477">
        <f t="shared" si="0"/>
        <v>0</v>
      </c>
      <c r="H7" s="477">
        <f t="shared" si="0"/>
        <v>0</v>
      </c>
      <c r="I7" s="477">
        <f t="shared" si="0"/>
        <v>0</v>
      </c>
      <c r="J7" s="477">
        <f t="shared" si="0"/>
        <v>0</v>
      </c>
      <c r="K7" s="477">
        <f t="shared" si="0"/>
        <v>0</v>
      </c>
      <c r="L7" s="477">
        <f t="shared" si="0"/>
        <v>0</v>
      </c>
      <c r="M7" s="477">
        <f t="shared" si="0"/>
        <v>0</v>
      </c>
      <c r="N7" s="477">
        <f t="shared" si="0"/>
        <v>0</v>
      </c>
      <c r="O7" s="477">
        <f t="shared" si="0"/>
        <v>0</v>
      </c>
      <c r="P7" s="477">
        <f t="shared" si="0"/>
        <v>0</v>
      </c>
      <c r="Q7" s="539">
        <f t="shared" si="0"/>
        <v>0</v>
      </c>
      <c r="R7" s="390">
        <f aca="true" t="shared" si="1" ref="R7:R16">SUM(E7:Q7)</f>
        <v>0</v>
      </c>
      <c r="S7" s="333" t="e">
        <f aca="true" t="shared" si="2" ref="S7:S17">R7/$R$20</f>
        <v>#DIV/0!</v>
      </c>
    </row>
    <row r="8" spans="2:19" s="330" customFormat="1" ht="24" customHeight="1" thickBot="1">
      <c r="B8" s="938" t="s">
        <v>382</v>
      </c>
      <c r="C8" s="939"/>
      <c r="D8" s="940"/>
      <c r="E8" s="478">
        <f>SUM(E6:E7)</f>
        <v>0</v>
      </c>
      <c r="F8" s="479">
        <f aca="true" t="shared" si="3" ref="F8:M8">SUM(F6:F7)</f>
        <v>0</v>
      </c>
      <c r="G8" s="479">
        <f t="shared" si="3"/>
        <v>0</v>
      </c>
      <c r="H8" s="479">
        <f t="shared" si="3"/>
        <v>0</v>
      </c>
      <c r="I8" s="479">
        <f t="shared" si="3"/>
        <v>0</v>
      </c>
      <c r="J8" s="479">
        <f t="shared" si="3"/>
        <v>0</v>
      </c>
      <c r="K8" s="479">
        <f t="shared" si="3"/>
        <v>0</v>
      </c>
      <c r="L8" s="479">
        <f t="shared" si="3"/>
        <v>0</v>
      </c>
      <c r="M8" s="479">
        <f t="shared" si="3"/>
        <v>0</v>
      </c>
      <c r="N8" s="479">
        <f>SUM(N6:N7)</f>
        <v>0</v>
      </c>
      <c r="O8" s="479">
        <f>SUM(O6:O7)</f>
        <v>0</v>
      </c>
      <c r="P8" s="480">
        <f>SUM(P6:P7)</f>
        <v>0</v>
      </c>
      <c r="Q8" s="540">
        <f>SUM(Q6:Q7)</f>
        <v>0</v>
      </c>
      <c r="R8" s="390">
        <f t="shared" si="1"/>
        <v>0</v>
      </c>
      <c r="S8" s="385" t="e">
        <f t="shared" si="2"/>
        <v>#DIV/0!</v>
      </c>
    </row>
    <row r="9" spans="2:19" s="330" customFormat="1" ht="24" customHeight="1" thickBot="1">
      <c r="B9" s="941" t="s">
        <v>383</v>
      </c>
      <c r="C9" s="941"/>
      <c r="D9" s="942"/>
      <c r="E9" s="477">
        <f aca="true" t="shared" si="4" ref="E9:Q9">SUMIF($M42:$M46,E4,$N42:$N46)</f>
        <v>0</v>
      </c>
      <c r="F9" s="476">
        <f t="shared" si="4"/>
        <v>0</v>
      </c>
      <c r="G9" s="476">
        <f t="shared" si="4"/>
        <v>0</v>
      </c>
      <c r="H9" s="476">
        <f t="shared" si="4"/>
        <v>0</v>
      </c>
      <c r="I9" s="476">
        <f t="shared" si="4"/>
        <v>0</v>
      </c>
      <c r="J9" s="476">
        <f t="shared" si="4"/>
        <v>0</v>
      </c>
      <c r="K9" s="476">
        <f t="shared" si="4"/>
        <v>0</v>
      </c>
      <c r="L9" s="476">
        <f t="shared" si="4"/>
        <v>0</v>
      </c>
      <c r="M9" s="476">
        <f t="shared" si="4"/>
        <v>0</v>
      </c>
      <c r="N9" s="476">
        <f t="shared" si="4"/>
        <v>0</v>
      </c>
      <c r="O9" s="476">
        <f t="shared" si="4"/>
        <v>0</v>
      </c>
      <c r="P9" s="481">
        <f t="shared" si="4"/>
        <v>0</v>
      </c>
      <c r="Q9" s="538">
        <f t="shared" si="4"/>
        <v>0</v>
      </c>
      <c r="R9" s="390">
        <f t="shared" si="1"/>
        <v>0</v>
      </c>
      <c r="S9" s="333" t="e">
        <f t="shared" si="2"/>
        <v>#DIV/0!</v>
      </c>
    </row>
    <row r="10" spans="2:19" s="330" customFormat="1" ht="24" customHeight="1" thickBot="1">
      <c r="B10" s="941" t="s">
        <v>384</v>
      </c>
      <c r="C10" s="941"/>
      <c r="D10" s="942"/>
      <c r="E10" s="477">
        <f aca="true" t="shared" si="5" ref="E10:Q10">SUMIF($M51:$M55,E4,$N51:$N55)</f>
        <v>0</v>
      </c>
      <c r="F10" s="476">
        <f t="shared" si="5"/>
        <v>0</v>
      </c>
      <c r="G10" s="476">
        <f t="shared" si="5"/>
        <v>0</v>
      </c>
      <c r="H10" s="476">
        <f t="shared" si="5"/>
        <v>0</v>
      </c>
      <c r="I10" s="476">
        <f t="shared" si="5"/>
        <v>0</v>
      </c>
      <c r="J10" s="476">
        <f t="shared" si="5"/>
        <v>0</v>
      </c>
      <c r="K10" s="476">
        <f t="shared" si="5"/>
        <v>0</v>
      </c>
      <c r="L10" s="476">
        <f t="shared" si="5"/>
        <v>0</v>
      </c>
      <c r="M10" s="476">
        <f t="shared" si="5"/>
        <v>0</v>
      </c>
      <c r="N10" s="476">
        <f t="shared" si="5"/>
        <v>0</v>
      </c>
      <c r="O10" s="476">
        <f t="shared" si="5"/>
        <v>0</v>
      </c>
      <c r="P10" s="481">
        <f t="shared" si="5"/>
        <v>0</v>
      </c>
      <c r="Q10" s="538">
        <f t="shared" si="5"/>
        <v>0</v>
      </c>
      <c r="R10" s="390">
        <f t="shared" si="1"/>
        <v>0</v>
      </c>
      <c r="S10" s="333" t="e">
        <f t="shared" si="2"/>
        <v>#DIV/0!</v>
      </c>
    </row>
    <row r="11" spans="2:19" s="330" customFormat="1" ht="24" customHeight="1" thickBot="1">
      <c r="B11" s="941" t="s">
        <v>385</v>
      </c>
      <c r="C11" s="941"/>
      <c r="D11" s="942"/>
      <c r="E11" s="477">
        <f aca="true" t="shared" si="6" ref="E11:Q11">SUMIF($M60:$M64,E4,$N60:$N64)</f>
        <v>0</v>
      </c>
      <c r="F11" s="476">
        <f t="shared" si="6"/>
        <v>0</v>
      </c>
      <c r="G11" s="476">
        <f t="shared" si="6"/>
        <v>0</v>
      </c>
      <c r="H11" s="476">
        <f t="shared" si="6"/>
        <v>0</v>
      </c>
      <c r="I11" s="476">
        <f t="shared" si="6"/>
        <v>0</v>
      </c>
      <c r="J11" s="476">
        <f t="shared" si="6"/>
        <v>0</v>
      </c>
      <c r="K11" s="476">
        <f t="shared" si="6"/>
        <v>0</v>
      </c>
      <c r="L11" s="476">
        <f t="shared" si="6"/>
        <v>0</v>
      </c>
      <c r="M11" s="476">
        <f t="shared" si="6"/>
        <v>0</v>
      </c>
      <c r="N11" s="476">
        <f t="shared" si="6"/>
        <v>0</v>
      </c>
      <c r="O11" s="476">
        <f t="shared" si="6"/>
        <v>0</v>
      </c>
      <c r="P11" s="481">
        <f t="shared" si="6"/>
        <v>0</v>
      </c>
      <c r="Q11" s="538">
        <f t="shared" si="6"/>
        <v>0</v>
      </c>
      <c r="R11" s="390">
        <f t="shared" si="1"/>
        <v>0</v>
      </c>
      <c r="S11" s="333" t="e">
        <f t="shared" si="2"/>
        <v>#DIV/0!</v>
      </c>
    </row>
    <row r="12" spans="2:19" s="330" customFormat="1" ht="24" customHeight="1" thickBot="1">
      <c r="B12" s="941" t="s">
        <v>386</v>
      </c>
      <c r="C12" s="941"/>
      <c r="D12" s="942"/>
      <c r="E12" s="477">
        <f aca="true" t="shared" si="7" ref="E12:Q12">SUMIF($M69:$M73,E4,$N69:$N73)</f>
        <v>0</v>
      </c>
      <c r="F12" s="476">
        <f t="shared" si="7"/>
        <v>0</v>
      </c>
      <c r="G12" s="476">
        <f t="shared" si="7"/>
        <v>0</v>
      </c>
      <c r="H12" s="476">
        <f t="shared" si="7"/>
        <v>0</v>
      </c>
      <c r="I12" s="476">
        <f t="shared" si="7"/>
        <v>0</v>
      </c>
      <c r="J12" s="476">
        <f t="shared" si="7"/>
        <v>0</v>
      </c>
      <c r="K12" s="476">
        <f t="shared" si="7"/>
        <v>0</v>
      </c>
      <c r="L12" s="476">
        <f t="shared" si="7"/>
        <v>0</v>
      </c>
      <c r="M12" s="476">
        <f t="shared" si="7"/>
        <v>0</v>
      </c>
      <c r="N12" s="476">
        <f t="shared" si="7"/>
        <v>0</v>
      </c>
      <c r="O12" s="476">
        <f t="shared" si="7"/>
        <v>0</v>
      </c>
      <c r="P12" s="481">
        <f t="shared" si="7"/>
        <v>0</v>
      </c>
      <c r="Q12" s="538">
        <f t="shared" si="7"/>
        <v>0</v>
      </c>
      <c r="R12" s="390">
        <f t="shared" si="1"/>
        <v>0</v>
      </c>
      <c r="S12" s="333" t="e">
        <f t="shared" si="2"/>
        <v>#DIV/0!</v>
      </c>
    </row>
    <row r="13" spans="2:19" s="330" customFormat="1" ht="24" customHeight="1" thickBot="1">
      <c r="B13" s="941" t="s">
        <v>387</v>
      </c>
      <c r="C13" s="941"/>
      <c r="D13" s="942"/>
      <c r="E13" s="477">
        <f aca="true" t="shared" si="8" ref="E13:Q13">SUMIF($M78:$M82,E4,$N78:$N82)</f>
        <v>0</v>
      </c>
      <c r="F13" s="476">
        <f t="shared" si="8"/>
        <v>0</v>
      </c>
      <c r="G13" s="476">
        <f t="shared" si="8"/>
        <v>0</v>
      </c>
      <c r="H13" s="476">
        <f t="shared" si="8"/>
        <v>0</v>
      </c>
      <c r="I13" s="476">
        <f t="shared" si="8"/>
        <v>0</v>
      </c>
      <c r="J13" s="476">
        <f t="shared" si="8"/>
        <v>0</v>
      </c>
      <c r="K13" s="476">
        <f t="shared" si="8"/>
        <v>0</v>
      </c>
      <c r="L13" s="476">
        <f t="shared" si="8"/>
        <v>0</v>
      </c>
      <c r="M13" s="476">
        <f t="shared" si="8"/>
        <v>0</v>
      </c>
      <c r="N13" s="476">
        <f t="shared" si="8"/>
        <v>0</v>
      </c>
      <c r="O13" s="476">
        <f t="shared" si="8"/>
        <v>0</v>
      </c>
      <c r="P13" s="481">
        <f t="shared" si="8"/>
        <v>0</v>
      </c>
      <c r="Q13" s="538">
        <f t="shared" si="8"/>
        <v>0</v>
      </c>
      <c r="R13" s="390">
        <f t="shared" si="1"/>
        <v>0</v>
      </c>
      <c r="S13" s="333" t="e">
        <f t="shared" si="2"/>
        <v>#DIV/0!</v>
      </c>
    </row>
    <row r="14" spans="2:20" s="330" customFormat="1" ht="24" customHeight="1" thickBot="1">
      <c r="B14" s="938" t="s">
        <v>446</v>
      </c>
      <c r="C14" s="939"/>
      <c r="D14" s="940"/>
      <c r="E14" s="482">
        <f>SUM(E9:E13)</f>
        <v>0</v>
      </c>
      <c r="F14" s="482">
        <f aca="true" t="shared" si="9" ref="F14:Q14">SUM(F9:F13)</f>
        <v>0</v>
      </c>
      <c r="G14" s="482">
        <f t="shared" si="9"/>
        <v>0</v>
      </c>
      <c r="H14" s="482">
        <f t="shared" si="9"/>
        <v>0</v>
      </c>
      <c r="I14" s="482">
        <f t="shared" si="9"/>
        <v>0</v>
      </c>
      <c r="J14" s="482">
        <f t="shared" si="9"/>
        <v>0</v>
      </c>
      <c r="K14" s="482">
        <f t="shared" si="9"/>
        <v>0</v>
      </c>
      <c r="L14" s="482">
        <f t="shared" si="9"/>
        <v>0</v>
      </c>
      <c r="M14" s="482">
        <f t="shared" si="9"/>
        <v>0</v>
      </c>
      <c r="N14" s="482">
        <f t="shared" si="9"/>
        <v>0</v>
      </c>
      <c r="O14" s="482">
        <f t="shared" si="9"/>
        <v>0</v>
      </c>
      <c r="P14" s="482">
        <f t="shared" si="9"/>
        <v>0</v>
      </c>
      <c r="Q14" s="541">
        <f t="shared" si="9"/>
        <v>0</v>
      </c>
      <c r="R14" s="390">
        <f t="shared" si="1"/>
        <v>0</v>
      </c>
      <c r="S14" s="385" t="e">
        <f t="shared" si="2"/>
        <v>#DIV/0!</v>
      </c>
      <c r="T14" s="408"/>
    </row>
    <row r="15" spans="2:19" s="330" customFormat="1" ht="24" customHeight="1" thickBot="1">
      <c r="B15" s="941" t="s">
        <v>389</v>
      </c>
      <c r="C15" s="941"/>
      <c r="D15" s="942"/>
      <c r="E15" s="477">
        <f aca="true" t="shared" si="10" ref="E15:Q15">SUMIF($M87:$M91,E4,$N87:$N91)</f>
        <v>0</v>
      </c>
      <c r="F15" s="476">
        <f t="shared" si="10"/>
        <v>0</v>
      </c>
      <c r="G15" s="476">
        <f t="shared" si="10"/>
        <v>0</v>
      </c>
      <c r="H15" s="476">
        <f t="shared" si="10"/>
        <v>0</v>
      </c>
      <c r="I15" s="476">
        <f t="shared" si="10"/>
        <v>0</v>
      </c>
      <c r="J15" s="476">
        <f t="shared" si="10"/>
        <v>0</v>
      </c>
      <c r="K15" s="476">
        <f t="shared" si="10"/>
        <v>0</v>
      </c>
      <c r="L15" s="476">
        <f t="shared" si="10"/>
        <v>0</v>
      </c>
      <c r="M15" s="476">
        <f t="shared" si="10"/>
        <v>0</v>
      </c>
      <c r="N15" s="476">
        <f t="shared" si="10"/>
        <v>0</v>
      </c>
      <c r="O15" s="476">
        <f t="shared" si="10"/>
        <v>0</v>
      </c>
      <c r="P15" s="481">
        <f t="shared" si="10"/>
        <v>0</v>
      </c>
      <c r="Q15" s="538">
        <f t="shared" si="10"/>
        <v>0</v>
      </c>
      <c r="R15" s="390">
        <f t="shared" si="1"/>
        <v>0</v>
      </c>
      <c r="S15" s="333" t="e">
        <f t="shared" si="2"/>
        <v>#DIV/0!</v>
      </c>
    </row>
    <row r="16" spans="2:19" s="330" customFormat="1" ht="24" customHeight="1" thickBot="1">
      <c r="B16" s="941" t="s">
        <v>390</v>
      </c>
      <c r="C16" s="941"/>
      <c r="D16" s="942"/>
      <c r="E16" s="477">
        <f aca="true" t="shared" si="11" ref="E16:Q16">SUMIF($M96:$M100,E4,$N96:$N100)</f>
        <v>0</v>
      </c>
      <c r="F16" s="476">
        <f t="shared" si="11"/>
        <v>0</v>
      </c>
      <c r="G16" s="476">
        <f t="shared" si="11"/>
        <v>0</v>
      </c>
      <c r="H16" s="476">
        <f t="shared" si="11"/>
        <v>0</v>
      </c>
      <c r="I16" s="476">
        <f t="shared" si="11"/>
        <v>0</v>
      </c>
      <c r="J16" s="476">
        <f t="shared" si="11"/>
        <v>0</v>
      </c>
      <c r="K16" s="476">
        <f t="shared" si="11"/>
        <v>0</v>
      </c>
      <c r="L16" s="476">
        <f t="shared" si="11"/>
        <v>0</v>
      </c>
      <c r="M16" s="476">
        <f t="shared" si="11"/>
        <v>0</v>
      </c>
      <c r="N16" s="476">
        <f t="shared" si="11"/>
        <v>0</v>
      </c>
      <c r="O16" s="476">
        <f t="shared" si="11"/>
        <v>0</v>
      </c>
      <c r="P16" s="481">
        <f t="shared" si="11"/>
        <v>0</v>
      </c>
      <c r="Q16" s="538">
        <f t="shared" si="11"/>
        <v>0</v>
      </c>
      <c r="R16" s="390">
        <f t="shared" si="1"/>
        <v>0</v>
      </c>
      <c r="S16" s="333" t="e">
        <f t="shared" si="2"/>
        <v>#DIV/0!</v>
      </c>
    </row>
    <row r="17" spans="2:19" s="330" customFormat="1" ht="24" customHeight="1" thickBot="1">
      <c r="B17" s="946" t="s">
        <v>391</v>
      </c>
      <c r="C17" s="947"/>
      <c r="D17" s="947"/>
      <c r="E17" s="483">
        <f>E6+E7+E9+E10+E11+E12+E13+E15+E16</f>
        <v>0</v>
      </c>
      <c r="F17" s="484">
        <f aca="true" t="shared" si="12" ref="F17:O17">F6+F7+F9+F10+F11+F12+F13+F15+F16</f>
        <v>0</v>
      </c>
      <c r="G17" s="484">
        <f t="shared" si="12"/>
        <v>0</v>
      </c>
      <c r="H17" s="484">
        <f t="shared" si="12"/>
        <v>0</v>
      </c>
      <c r="I17" s="484">
        <f t="shared" si="12"/>
        <v>0</v>
      </c>
      <c r="J17" s="484">
        <f t="shared" si="12"/>
        <v>0</v>
      </c>
      <c r="K17" s="484">
        <f t="shared" si="12"/>
        <v>0</v>
      </c>
      <c r="L17" s="484">
        <f t="shared" si="12"/>
        <v>0</v>
      </c>
      <c r="M17" s="484">
        <f t="shared" si="12"/>
        <v>0</v>
      </c>
      <c r="N17" s="484">
        <f t="shared" si="12"/>
        <v>0</v>
      </c>
      <c r="O17" s="484">
        <f t="shared" si="12"/>
        <v>0</v>
      </c>
      <c r="P17" s="485">
        <f>P6+P7+P9+P10+P11+P12+P13+P15+P16</f>
        <v>0</v>
      </c>
      <c r="Q17" s="542">
        <f>Q6+Q7+Q9+Q10+Q11+Q12+Q13+Q15+Q16</f>
        <v>0</v>
      </c>
      <c r="R17" s="535">
        <f>R6+R7+R9+R10+R11+R12+R13+R15+R16</f>
        <v>0</v>
      </c>
      <c r="S17" s="333" t="e">
        <f t="shared" si="2"/>
        <v>#DIV/0!</v>
      </c>
    </row>
    <row r="18" spans="2:20" s="337" customFormat="1" ht="18" customHeight="1" thickBot="1">
      <c r="B18" s="955" t="s">
        <v>378</v>
      </c>
      <c r="C18" s="956"/>
      <c r="D18" s="956"/>
      <c r="E18" s="393" t="e">
        <f aca="true" t="shared" si="13" ref="E18:J18">E17/$R$17</f>
        <v>#DIV/0!</v>
      </c>
      <c r="F18" s="394" t="e">
        <f t="shared" si="13"/>
        <v>#DIV/0!</v>
      </c>
      <c r="G18" s="394" t="e">
        <f t="shared" si="13"/>
        <v>#DIV/0!</v>
      </c>
      <c r="H18" s="394" t="e">
        <f t="shared" si="13"/>
        <v>#DIV/0!</v>
      </c>
      <c r="I18" s="394" t="e">
        <f t="shared" si="13"/>
        <v>#DIV/0!</v>
      </c>
      <c r="J18" s="394" t="e">
        <f t="shared" si="13"/>
        <v>#DIV/0!</v>
      </c>
      <c r="K18" s="394" t="e">
        <f aca="true" t="shared" si="14" ref="K18:P18">K17/$R$17</f>
        <v>#DIV/0!</v>
      </c>
      <c r="L18" s="394" t="e">
        <f t="shared" si="14"/>
        <v>#DIV/0!</v>
      </c>
      <c r="M18" s="395" t="e">
        <f t="shared" si="14"/>
        <v>#DIV/0!</v>
      </c>
      <c r="N18" s="395" t="e">
        <f t="shared" si="14"/>
        <v>#DIV/0!</v>
      </c>
      <c r="O18" s="395" t="e">
        <f t="shared" si="14"/>
        <v>#DIV/0!</v>
      </c>
      <c r="P18" s="395" t="e">
        <f t="shared" si="14"/>
        <v>#DIV/0!</v>
      </c>
      <c r="Q18" s="396" t="e">
        <f>Q17/$R$17</f>
        <v>#DIV/0!</v>
      </c>
      <c r="R18" s="334"/>
      <c r="S18" s="335"/>
      <c r="T18" s="336"/>
    </row>
    <row r="19" spans="2:20" s="171" customFormat="1" ht="21" customHeight="1" thickBot="1">
      <c r="B19" s="972" t="s">
        <v>392</v>
      </c>
      <c r="C19" s="973"/>
      <c r="D19" s="973"/>
      <c r="E19" s="973"/>
      <c r="F19" s="973"/>
      <c r="G19" s="973"/>
      <c r="H19" s="973"/>
      <c r="I19" s="973"/>
      <c r="J19" s="973"/>
      <c r="K19" s="973"/>
      <c r="L19" s="973"/>
      <c r="M19" s="973"/>
      <c r="N19" s="974"/>
      <c r="O19" s="948" t="s">
        <v>787</v>
      </c>
      <c r="P19" s="949"/>
      <c r="Q19" s="411">
        <f>R8/100*15</f>
        <v>0</v>
      </c>
      <c r="R19" s="93"/>
      <c r="S19" s="338" t="e">
        <f>R19/R20</f>
        <v>#DIV/0!</v>
      </c>
      <c r="T19" s="339"/>
    </row>
    <row r="20" spans="2:19" s="330" customFormat="1" ht="23.25" customHeight="1" thickBot="1">
      <c r="B20" s="943" t="s">
        <v>393</v>
      </c>
      <c r="C20" s="944"/>
      <c r="D20" s="944"/>
      <c r="E20" s="944"/>
      <c r="F20" s="944"/>
      <c r="G20" s="944"/>
      <c r="H20" s="944"/>
      <c r="I20" s="944"/>
      <c r="J20" s="944"/>
      <c r="K20" s="944"/>
      <c r="L20" s="944"/>
      <c r="M20" s="944"/>
      <c r="N20" s="944"/>
      <c r="O20" s="944"/>
      <c r="P20" s="944"/>
      <c r="Q20" s="945"/>
      <c r="R20" s="96">
        <f>R19+R17</f>
        <v>0</v>
      </c>
      <c r="S20" s="340"/>
    </row>
    <row r="21" spans="2:19" s="324" customFormat="1" ht="3" customHeight="1">
      <c r="B21" s="77"/>
      <c r="C21" s="77"/>
      <c r="D21" s="77"/>
      <c r="E21" s="77"/>
      <c r="F21" s="77"/>
      <c r="G21" s="77"/>
      <c r="H21" s="77"/>
      <c r="I21" s="77"/>
      <c r="J21" s="77"/>
      <c r="K21" s="77"/>
      <c r="L21" s="77"/>
      <c r="M21" s="77"/>
      <c r="N21" s="77"/>
      <c r="O21" s="77"/>
      <c r="P21" s="77"/>
      <c r="Q21" s="77"/>
      <c r="R21" s="384"/>
      <c r="S21" s="340"/>
    </row>
    <row r="22" spans="3:22" s="342" customFormat="1" ht="18" customHeight="1">
      <c r="C22" s="173"/>
      <c r="D22" s="341"/>
      <c r="E22" s="950" t="s">
        <v>380</v>
      </c>
      <c r="F22" s="951"/>
      <c r="G22" s="951"/>
      <c r="H22" s="951"/>
      <c r="I22" s="951"/>
      <c r="J22" s="951"/>
      <c r="K22" s="951"/>
      <c r="L22" s="951"/>
      <c r="M22" s="951"/>
      <c r="N22" s="951"/>
      <c r="O22" s="952"/>
      <c r="P22" s="397"/>
      <c r="Q22" s="923" t="s">
        <v>779</v>
      </c>
      <c r="R22" s="343"/>
      <c r="S22" s="501"/>
      <c r="T22" s="343"/>
      <c r="V22" s="344"/>
    </row>
    <row r="23" spans="3:22" s="388" customFormat="1" ht="21.75" customHeight="1">
      <c r="C23" s="402"/>
      <c r="D23" s="511" t="s">
        <v>732</v>
      </c>
      <c r="E23" s="937" t="s">
        <v>394</v>
      </c>
      <c r="F23" s="937"/>
      <c r="G23" s="937"/>
      <c r="H23" s="937"/>
      <c r="I23" s="937"/>
      <c r="J23" s="937"/>
      <c r="K23" s="513" t="s">
        <v>810</v>
      </c>
      <c r="L23" s="513" t="s">
        <v>811</v>
      </c>
      <c r="M23" s="514" t="s">
        <v>445</v>
      </c>
      <c r="N23" s="515" t="s">
        <v>395</v>
      </c>
      <c r="O23" s="516" t="s">
        <v>378</v>
      </c>
      <c r="P23" s="516" t="s">
        <v>781</v>
      </c>
      <c r="Q23" s="924"/>
      <c r="R23" s="387"/>
      <c r="S23" s="502"/>
      <c r="T23" s="387"/>
      <c r="V23" s="389"/>
    </row>
    <row r="24" spans="3:22" s="349" customFormat="1" ht="18" customHeight="1">
      <c r="C24" s="409"/>
      <c r="D24" s="185" t="s">
        <v>733</v>
      </c>
      <c r="E24" s="933"/>
      <c r="F24" s="933"/>
      <c r="G24" s="933"/>
      <c r="H24" s="933"/>
      <c r="I24" s="933"/>
      <c r="J24" s="933"/>
      <c r="K24" s="517">
        <v>10</v>
      </c>
      <c r="L24" s="518">
        <v>30</v>
      </c>
      <c r="M24" s="519" t="s">
        <v>356</v>
      </c>
      <c r="N24" s="520">
        <f>K24*L24</f>
        <v>300</v>
      </c>
      <c r="O24" s="521">
        <f>N24/$N$29</f>
        <v>0.1016949152542373</v>
      </c>
      <c r="P24" s="403"/>
      <c r="Q24" s="512"/>
      <c r="R24" s="348"/>
      <c r="S24" s="503"/>
      <c r="T24" s="348"/>
      <c r="V24" s="350"/>
    </row>
    <row r="25" spans="3:22" s="349" customFormat="1" ht="18" customHeight="1">
      <c r="C25" s="409"/>
      <c r="D25" s="185" t="s">
        <v>734</v>
      </c>
      <c r="E25" s="933"/>
      <c r="F25" s="933"/>
      <c r="G25" s="933"/>
      <c r="H25" s="933"/>
      <c r="I25" s="933"/>
      <c r="J25" s="933"/>
      <c r="K25" s="517">
        <v>32</v>
      </c>
      <c r="L25" s="518">
        <v>15</v>
      </c>
      <c r="M25" s="519" t="s">
        <v>357</v>
      </c>
      <c r="N25" s="520">
        <f>K25*L25</f>
        <v>480</v>
      </c>
      <c r="O25" s="521">
        <f>N25/$N$29</f>
        <v>0.16271186440677965</v>
      </c>
      <c r="P25" s="403"/>
      <c r="Q25" s="512"/>
      <c r="R25" s="348"/>
      <c r="S25" s="503"/>
      <c r="T25" s="348"/>
      <c r="V25" s="350"/>
    </row>
    <row r="26" spans="3:22" s="349" customFormat="1" ht="18" customHeight="1">
      <c r="C26" s="409"/>
      <c r="D26" s="185" t="s">
        <v>735</v>
      </c>
      <c r="E26" s="933"/>
      <c r="F26" s="933"/>
      <c r="G26" s="933"/>
      <c r="H26" s="933"/>
      <c r="I26" s="933"/>
      <c r="J26" s="933"/>
      <c r="K26" s="517">
        <v>25</v>
      </c>
      <c r="L26" s="518">
        <v>25</v>
      </c>
      <c r="M26" s="519" t="s">
        <v>364</v>
      </c>
      <c r="N26" s="520">
        <f>K26*L26</f>
        <v>625</v>
      </c>
      <c r="O26" s="521">
        <f>N26/$N$29</f>
        <v>0.211864406779661</v>
      </c>
      <c r="P26" s="403"/>
      <c r="Q26" s="512"/>
      <c r="R26" s="348"/>
      <c r="S26" s="503"/>
      <c r="T26" s="348"/>
      <c r="V26" s="350"/>
    </row>
    <row r="27" spans="3:22" s="349" customFormat="1" ht="18" customHeight="1">
      <c r="C27" s="351" t="s">
        <v>399</v>
      </c>
      <c r="D27" s="185" t="s">
        <v>736</v>
      </c>
      <c r="E27" s="934"/>
      <c r="F27" s="934"/>
      <c r="G27" s="934"/>
      <c r="H27" s="934"/>
      <c r="I27" s="934"/>
      <c r="J27" s="934"/>
      <c r="K27" s="517">
        <v>36</v>
      </c>
      <c r="L27" s="518">
        <v>20</v>
      </c>
      <c r="M27" s="519" t="s">
        <v>361</v>
      </c>
      <c r="N27" s="520">
        <f>K27*L27</f>
        <v>720</v>
      </c>
      <c r="O27" s="521">
        <f>N27/$N$29</f>
        <v>0.2440677966101695</v>
      </c>
      <c r="P27" s="403"/>
      <c r="Q27" s="512"/>
      <c r="R27" s="348"/>
      <c r="S27" s="503"/>
      <c r="T27" s="348"/>
      <c r="V27" s="350"/>
    </row>
    <row r="28" spans="3:22" s="349" customFormat="1" ht="18" customHeight="1">
      <c r="C28" s="409"/>
      <c r="D28" s="185" t="s">
        <v>737</v>
      </c>
      <c r="E28" s="933"/>
      <c r="F28" s="933"/>
      <c r="G28" s="933"/>
      <c r="H28" s="933"/>
      <c r="I28" s="933"/>
      <c r="J28" s="933"/>
      <c r="K28" s="517">
        <v>55</v>
      </c>
      <c r="L28" s="518">
        <v>15</v>
      </c>
      <c r="M28" s="519" t="s">
        <v>780</v>
      </c>
      <c r="N28" s="520">
        <f>K28*L28</f>
        <v>825</v>
      </c>
      <c r="O28" s="521">
        <f>N28/$N$29</f>
        <v>0.2796610169491525</v>
      </c>
      <c r="P28" s="403"/>
      <c r="Q28" s="512"/>
      <c r="R28" s="348"/>
      <c r="S28" s="503"/>
      <c r="T28" s="348"/>
      <c r="V28" s="350"/>
    </row>
    <row r="29" spans="3:22" s="326" customFormat="1" ht="18" customHeight="1">
      <c r="C29" s="324"/>
      <c r="D29" s="185"/>
      <c r="E29" s="937" t="s">
        <v>377</v>
      </c>
      <c r="F29" s="937"/>
      <c r="G29" s="937"/>
      <c r="H29" s="937"/>
      <c r="I29" s="937"/>
      <c r="J29" s="937"/>
      <c r="K29" s="937"/>
      <c r="L29" s="937"/>
      <c r="M29" s="937"/>
      <c r="N29" s="522">
        <f>SUM(N24:N28)</f>
        <v>2950</v>
      </c>
      <c r="O29" s="523" t="e">
        <f>N29/R17</f>
        <v>#DIV/0!</v>
      </c>
      <c r="P29" s="399"/>
      <c r="Q29" s="352"/>
      <c r="R29" s="343"/>
      <c r="S29" s="501"/>
      <c r="T29" s="343"/>
      <c r="V29" s="329"/>
    </row>
    <row r="30" spans="3:22" s="326" customFormat="1" ht="3" customHeight="1">
      <c r="C30" s="324"/>
      <c r="D30" s="175"/>
      <c r="E30" s="324"/>
      <c r="G30" s="321"/>
      <c r="H30" s="327"/>
      <c r="I30" s="327"/>
      <c r="J30" s="90"/>
      <c r="K30" s="90"/>
      <c r="L30" s="90"/>
      <c r="M30" s="353"/>
      <c r="N30" s="354"/>
      <c r="O30" s="355"/>
      <c r="P30" s="355"/>
      <c r="Q30" s="352"/>
      <c r="R30" s="343"/>
      <c r="S30" s="501"/>
      <c r="T30" s="343"/>
      <c r="V30" s="329"/>
    </row>
    <row r="31" spans="2:22" ht="18" customHeight="1">
      <c r="B31" s="356"/>
      <c r="D31" s="98"/>
      <c r="E31" s="936" t="s">
        <v>381</v>
      </c>
      <c r="F31" s="936"/>
      <c r="G31" s="936"/>
      <c r="H31" s="936"/>
      <c r="I31" s="936"/>
      <c r="J31" s="936"/>
      <c r="K31" s="936"/>
      <c r="L31" s="936"/>
      <c r="M31" s="936"/>
      <c r="N31" s="936"/>
      <c r="O31" s="936"/>
      <c r="P31" s="525"/>
      <c r="Q31" s="925" t="s">
        <v>779</v>
      </c>
      <c r="R31" s="343"/>
      <c r="S31" s="501"/>
      <c r="T31" s="343"/>
      <c r="U31" s="356"/>
      <c r="V31" s="357"/>
    </row>
    <row r="32" spans="3:22" s="388" customFormat="1" ht="21.75" customHeight="1">
      <c r="C32" s="386"/>
      <c r="D32" s="524" t="s">
        <v>732</v>
      </c>
      <c r="E32" s="937" t="s">
        <v>402</v>
      </c>
      <c r="F32" s="937"/>
      <c r="G32" s="937"/>
      <c r="H32" s="937"/>
      <c r="I32" s="937"/>
      <c r="J32" s="937"/>
      <c r="K32" s="513" t="s">
        <v>810</v>
      </c>
      <c r="L32" s="513" t="s">
        <v>811</v>
      </c>
      <c r="M32" s="514" t="s">
        <v>445</v>
      </c>
      <c r="N32" s="515" t="s">
        <v>395</v>
      </c>
      <c r="O32" s="516" t="s">
        <v>378</v>
      </c>
      <c r="P32" s="516" t="s">
        <v>781</v>
      </c>
      <c r="Q32" s="925"/>
      <c r="R32" s="387"/>
      <c r="S32" s="502"/>
      <c r="T32" s="387"/>
      <c r="V32" s="389"/>
    </row>
    <row r="33" spans="3:22" s="349" customFormat="1" ht="18" customHeight="1">
      <c r="C33" s="409"/>
      <c r="D33" s="175" t="s">
        <v>396</v>
      </c>
      <c r="E33" s="933"/>
      <c r="F33" s="933"/>
      <c r="G33" s="933"/>
      <c r="H33" s="933"/>
      <c r="I33" s="933"/>
      <c r="J33" s="933"/>
      <c r="K33" s="526"/>
      <c r="L33" s="527"/>
      <c r="M33" s="519"/>
      <c r="N33" s="528">
        <f>K33*L33</f>
        <v>0</v>
      </c>
      <c r="O33" s="529" t="e">
        <f>N33/$N$38</f>
        <v>#DIV/0!</v>
      </c>
      <c r="P33" s="403"/>
      <c r="Q33" s="410"/>
      <c r="R33" s="348"/>
      <c r="S33" s="503"/>
      <c r="T33" s="348"/>
      <c r="V33" s="350"/>
    </row>
    <row r="34" spans="3:22" s="349" customFormat="1" ht="18" customHeight="1">
      <c r="C34" s="409"/>
      <c r="D34" s="175" t="s">
        <v>397</v>
      </c>
      <c r="E34" s="933"/>
      <c r="F34" s="933"/>
      <c r="G34" s="933"/>
      <c r="H34" s="933"/>
      <c r="I34" s="933"/>
      <c r="J34" s="933"/>
      <c r="K34" s="526"/>
      <c r="L34" s="527"/>
      <c r="M34" s="519"/>
      <c r="N34" s="528">
        <f>K34*L34</f>
        <v>0</v>
      </c>
      <c r="O34" s="529" t="e">
        <f>N34/$N$38</f>
        <v>#DIV/0!</v>
      </c>
      <c r="P34" s="403"/>
      <c r="Q34" s="410"/>
      <c r="R34" s="348"/>
      <c r="S34" s="503"/>
      <c r="T34" s="348"/>
      <c r="V34" s="350"/>
    </row>
    <row r="35" spans="3:22" s="349" customFormat="1" ht="18" customHeight="1">
      <c r="C35" s="409"/>
      <c r="D35" s="175" t="s">
        <v>398</v>
      </c>
      <c r="E35" s="933"/>
      <c r="F35" s="933"/>
      <c r="G35" s="933"/>
      <c r="H35" s="933"/>
      <c r="I35" s="933"/>
      <c r="J35" s="933"/>
      <c r="K35" s="526"/>
      <c r="L35" s="527"/>
      <c r="M35" s="519"/>
      <c r="N35" s="528">
        <f>K35*L35</f>
        <v>0</v>
      </c>
      <c r="O35" s="529" t="e">
        <f>N35/$N$38</f>
        <v>#DIV/0!</v>
      </c>
      <c r="P35" s="403"/>
      <c r="Q35" s="410"/>
      <c r="R35" s="348"/>
      <c r="S35" s="503"/>
      <c r="T35" s="348"/>
      <c r="V35" s="350"/>
    </row>
    <row r="36" spans="3:22" s="349" customFormat="1" ht="18" customHeight="1">
      <c r="C36" s="351" t="s">
        <v>399</v>
      </c>
      <c r="D36" s="175" t="s">
        <v>400</v>
      </c>
      <c r="E36" s="934"/>
      <c r="F36" s="934"/>
      <c r="G36" s="934"/>
      <c r="H36" s="934"/>
      <c r="I36" s="934"/>
      <c r="J36" s="934"/>
      <c r="K36" s="526"/>
      <c r="L36" s="527"/>
      <c r="M36" s="519"/>
      <c r="N36" s="528">
        <f>K36*L36</f>
        <v>0</v>
      </c>
      <c r="O36" s="529" t="e">
        <f>N36/$N$38</f>
        <v>#DIV/0!</v>
      </c>
      <c r="P36" s="403"/>
      <c r="Q36" s="410"/>
      <c r="R36" s="348"/>
      <c r="S36" s="503"/>
      <c r="T36" s="348"/>
      <c r="V36" s="350"/>
    </row>
    <row r="37" spans="3:22" s="349" customFormat="1" ht="18" customHeight="1">
      <c r="C37" s="409"/>
      <c r="D37" s="175" t="s">
        <v>401</v>
      </c>
      <c r="E37" s="933"/>
      <c r="F37" s="933"/>
      <c r="G37" s="933"/>
      <c r="H37" s="933"/>
      <c r="I37" s="933"/>
      <c r="J37" s="933"/>
      <c r="K37" s="526"/>
      <c r="L37" s="527"/>
      <c r="M37" s="519"/>
      <c r="N37" s="528">
        <f>K37*L37</f>
        <v>0</v>
      </c>
      <c r="O37" s="529" t="e">
        <f>N37/$N$38</f>
        <v>#DIV/0!</v>
      </c>
      <c r="P37" s="403"/>
      <c r="Q37" s="410"/>
      <c r="R37" s="348"/>
      <c r="S37" s="503"/>
      <c r="T37" s="348"/>
      <c r="V37" s="350"/>
    </row>
    <row r="38" spans="3:22" s="326" customFormat="1" ht="18" customHeight="1">
      <c r="C38" s="324"/>
      <c r="D38" s="175"/>
      <c r="E38" s="937" t="s">
        <v>377</v>
      </c>
      <c r="F38" s="937"/>
      <c r="G38" s="937"/>
      <c r="H38" s="937"/>
      <c r="I38" s="937"/>
      <c r="J38" s="937"/>
      <c r="K38" s="937"/>
      <c r="L38" s="937"/>
      <c r="M38" s="937"/>
      <c r="N38" s="522">
        <f>SUM(N33:N37)</f>
        <v>0</v>
      </c>
      <c r="O38" s="523" t="e">
        <f>N38/R17</f>
        <v>#DIV/0!</v>
      </c>
      <c r="P38" s="399"/>
      <c r="Q38" s="352"/>
      <c r="R38" s="343"/>
      <c r="S38" s="501"/>
      <c r="T38" s="343"/>
      <c r="V38" s="329"/>
    </row>
    <row r="39" spans="4:22" s="324" customFormat="1" ht="3.75" customHeight="1">
      <c r="D39" s="185"/>
      <c r="G39" s="83"/>
      <c r="H39" s="327"/>
      <c r="I39" s="327"/>
      <c r="J39" s="327"/>
      <c r="K39" s="327"/>
      <c r="L39" s="327"/>
      <c r="M39" s="327"/>
      <c r="N39" s="91"/>
      <c r="O39" s="358"/>
      <c r="P39" s="358"/>
      <c r="Q39" s="359"/>
      <c r="R39" s="327"/>
      <c r="S39" s="504"/>
      <c r="T39" s="327"/>
      <c r="V39" s="325"/>
    </row>
    <row r="40" spans="2:22" ht="18" customHeight="1">
      <c r="B40" s="356"/>
      <c r="D40" s="360"/>
      <c r="E40" s="936" t="s">
        <v>383</v>
      </c>
      <c r="F40" s="936"/>
      <c r="G40" s="936"/>
      <c r="H40" s="936"/>
      <c r="I40" s="936"/>
      <c r="J40" s="936"/>
      <c r="K40" s="936"/>
      <c r="L40" s="936"/>
      <c r="M40" s="936"/>
      <c r="N40" s="936"/>
      <c r="O40" s="936"/>
      <c r="P40" s="525"/>
      <c r="Q40" s="925" t="s">
        <v>779</v>
      </c>
      <c r="R40" s="343"/>
      <c r="S40" s="501"/>
      <c r="T40" s="343"/>
      <c r="U40" s="356"/>
      <c r="V40" s="357"/>
    </row>
    <row r="41" spans="3:22" s="388" customFormat="1" ht="21.75" customHeight="1">
      <c r="C41" s="386"/>
      <c r="D41" s="524" t="s">
        <v>732</v>
      </c>
      <c r="E41" s="937" t="s">
        <v>408</v>
      </c>
      <c r="F41" s="937"/>
      <c r="G41" s="937"/>
      <c r="H41" s="937"/>
      <c r="I41" s="937"/>
      <c r="J41" s="937"/>
      <c r="K41" s="472" t="s">
        <v>409</v>
      </c>
      <c r="L41" s="472" t="s">
        <v>410</v>
      </c>
      <c r="M41" s="514" t="s">
        <v>445</v>
      </c>
      <c r="N41" s="515" t="s">
        <v>395</v>
      </c>
      <c r="O41" s="516" t="s">
        <v>378</v>
      </c>
      <c r="P41" s="516" t="s">
        <v>781</v>
      </c>
      <c r="Q41" s="925"/>
      <c r="R41" s="387"/>
      <c r="S41" s="502"/>
      <c r="T41" s="387"/>
      <c r="V41" s="389"/>
    </row>
    <row r="42" spans="3:22" s="346" customFormat="1" ht="18" customHeight="1">
      <c r="C42" s="409"/>
      <c r="D42" s="185" t="s">
        <v>403</v>
      </c>
      <c r="E42" s="933"/>
      <c r="F42" s="933"/>
      <c r="G42" s="933"/>
      <c r="H42" s="933"/>
      <c r="I42" s="933"/>
      <c r="J42" s="933"/>
      <c r="K42" s="530"/>
      <c r="L42" s="531"/>
      <c r="M42" s="519"/>
      <c r="N42" s="532">
        <f>K42*L42</f>
        <v>0</v>
      </c>
      <c r="O42" s="529" t="e">
        <f>N42/$N$47</f>
        <v>#DIV/0!</v>
      </c>
      <c r="P42" s="403"/>
      <c r="Q42" s="410"/>
      <c r="R42" s="348"/>
      <c r="S42" s="503"/>
      <c r="T42" s="348"/>
      <c r="V42" s="361"/>
    </row>
    <row r="43" spans="3:22" s="346" customFormat="1" ht="18" customHeight="1">
      <c r="C43" s="409"/>
      <c r="D43" s="185" t="s">
        <v>404</v>
      </c>
      <c r="E43" s="933"/>
      <c r="F43" s="933"/>
      <c r="G43" s="933"/>
      <c r="H43" s="933"/>
      <c r="I43" s="933"/>
      <c r="J43" s="933"/>
      <c r="K43" s="530"/>
      <c r="L43" s="531"/>
      <c r="M43" s="519"/>
      <c r="N43" s="532">
        <f>K43*L43</f>
        <v>0</v>
      </c>
      <c r="O43" s="529" t="e">
        <f>N43/$N$47</f>
        <v>#DIV/0!</v>
      </c>
      <c r="P43" s="403"/>
      <c r="Q43" s="410"/>
      <c r="R43" s="348"/>
      <c r="S43" s="503"/>
      <c r="T43" s="348"/>
      <c r="V43" s="361"/>
    </row>
    <row r="44" spans="3:22" s="346" customFormat="1" ht="18" customHeight="1">
      <c r="C44" s="409"/>
      <c r="D44" s="185" t="s">
        <v>405</v>
      </c>
      <c r="E44" s="933"/>
      <c r="F44" s="933"/>
      <c r="G44" s="933"/>
      <c r="H44" s="933"/>
      <c r="I44" s="933"/>
      <c r="J44" s="933"/>
      <c r="K44" s="530"/>
      <c r="L44" s="531"/>
      <c r="M44" s="519"/>
      <c r="N44" s="532">
        <f>K44*L44</f>
        <v>0</v>
      </c>
      <c r="O44" s="529" t="e">
        <f>N44/$N$47</f>
        <v>#DIV/0!</v>
      </c>
      <c r="P44" s="403"/>
      <c r="Q44" s="410"/>
      <c r="R44" s="348"/>
      <c r="S44" s="503"/>
      <c r="T44" s="348"/>
      <c r="V44" s="361"/>
    </row>
    <row r="45" spans="3:22" s="346" customFormat="1" ht="18" customHeight="1">
      <c r="C45" s="351" t="s">
        <v>399</v>
      </c>
      <c r="D45" s="98" t="s">
        <v>406</v>
      </c>
      <c r="E45" s="934"/>
      <c r="F45" s="934"/>
      <c r="G45" s="934"/>
      <c r="H45" s="934"/>
      <c r="I45" s="934"/>
      <c r="J45" s="934"/>
      <c r="K45" s="530"/>
      <c r="L45" s="531"/>
      <c r="M45" s="519"/>
      <c r="N45" s="532">
        <f>K45*L45</f>
        <v>0</v>
      </c>
      <c r="O45" s="529" t="e">
        <f>N45/$N$47</f>
        <v>#DIV/0!</v>
      </c>
      <c r="P45" s="403"/>
      <c r="Q45" s="410"/>
      <c r="R45" s="348"/>
      <c r="S45" s="503"/>
      <c r="T45" s="348"/>
      <c r="V45" s="361"/>
    </row>
    <row r="46" spans="3:22" s="346" customFormat="1" ht="18" customHeight="1">
      <c r="C46" s="409"/>
      <c r="D46" s="185" t="s">
        <v>407</v>
      </c>
      <c r="E46" s="933"/>
      <c r="F46" s="933"/>
      <c r="G46" s="933"/>
      <c r="H46" s="933"/>
      <c r="I46" s="933"/>
      <c r="J46" s="933"/>
      <c r="K46" s="530"/>
      <c r="L46" s="531"/>
      <c r="M46" s="519"/>
      <c r="N46" s="532">
        <f>K46*L46</f>
        <v>0</v>
      </c>
      <c r="O46" s="529" t="e">
        <f>N46/$N$47</f>
        <v>#DIV/0!</v>
      </c>
      <c r="P46" s="403"/>
      <c r="Q46" s="410"/>
      <c r="R46" s="348"/>
      <c r="S46" s="503"/>
      <c r="T46" s="348"/>
      <c r="V46" s="361"/>
    </row>
    <row r="47" spans="3:22" s="326" customFormat="1" ht="18" customHeight="1">
      <c r="C47" s="324"/>
      <c r="D47" s="185"/>
      <c r="E47" s="937" t="s">
        <v>377</v>
      </c>
      <c r="F47" s="937"/>
      <c r="G47" s="937"/>
      <c r="H47" s="937"/>
      <c r="I47" s="937"/>
      <c r="J47" s="937"/>
      <c r="K47" s="937"/>
      <c r="L47" s="937"/>
      <c r="M47" s="937"/>
      <c r="N47" s="522">
        <f>SUM(N42:N46)</f>
        <v>0</v>
      </c>
      <c r="O47" s="523" t="e">
        <f>N47/R17</f>
        <v>#DIV/0!</v>
      </c>
      <c r="P47" s="399"/>
      <c r="Q47" s="352"/>
      <c r="R47" s="343"/>
      <c r="S47" s="501"/>
      <c r="T47" s="343"/>
      <c r="V47" s="329"/>
    </row>
    <row r="48" spans="4:22" s="324" customFormat="1" ht="3.75" customHeight="1">
      <c r="D48" s="185"/>
      <c r="G48" s="83"/>
      <c r="H48" s="327"/>
      <c r="I48" s="327"/>
      <c r="J48" s="327"/>
      <c r="K48" s="327"/>
      <c r="L48" s="327"/>
      <c r="M48" s="327"/>
      <c r="N48" s="91"/>
      <c r="O48" s="358"/>
      <c r="P48" s="358"/>
      <c r="Q48" s="359"/>
      <c r="R48" s="327"/>
      <c r="S48" s="504"/>
      <c r="T48" s="327"/>
      <c r="V48" s="325"/>
    </row>
    <row r="49" spans="2:22" ht="18" customHeight="1">
      <c r="B49" s="356"/>
      <c r="D49" s="98"/>
      <c r="E49" s="936" t="s">
        <v>384</v>
      </c>
      <c r="F49" s="936"/>
      <c r="G49" s="936"/>
      <c r="H49" s="936"/>
      <c r="I49" s="936"/>
      <c r="J49" s="936"/>
      <c r="K49" s="936"/>
      <c r="L49" s="936"/>
      <c r="M49" s="936"/>
      <c r="N49" s="936"/>
      <c r="O49" s="936"/>
      <c r="P49" s="525"/>
      <c r="Q49" s="925" t="s">
        <v>779</v>
      </c>
      <c r="R49" s="343"/>
      <c r="S49" s="501"/>
      <c r="T49" s="343"/>
      <c r="U49" s="356"/>
      <c r="V49" s="357"/>
    </row>
    <row r="50" spans="3:22" s="388" customFormat="1" ht="21.75" customHeight="1">
      <c r="C50" s="386"/>
      <c r="D50" s="524" t="s">
        <v>732</v>
      </c>
      <c r="E50" s="937" t="s">
        <v>416</v>
      </c>
      <c r="F50" s="937"/>
      <c r="G50" s="937"/>
      <c r="H50" s="937"/>
      <c r="I50" s="937"/>
      <c r="J50" s="937"/>
      <c r="K50" s="937"/>
      <c r="L50" s="937"/>
      <c r="M50" s="514" t="s">
        <v>445</v>
      </c>
      <c r="N50" s="515" t="s">
        <v>395</v>
      </c>
      <c r="O50" s="516" t="s">
        <v>378</v>
      </c>
      <c r="P50" s="516" t="s">
        <v>781</v>
      </c>
      <c r="Q50" s="925"/>
      <c r="R50" s="387"/>
      <c r="S50" s="502"/>
      <c r="T50" s="387"/>
      <c r="V50" s="389"/>
    </row>
    <row r="51" spans="3:22" s="346" customFormat="1" ht="18" customHeight="1">
      <c r="C51" s="409"/>
      <c r="D51" s="185" t="s">
        <v>411</v>
      </c>
      <c r="E51" s="933"/>
      <c r="F51" s="933"/>
      <c r="G51" s="933"/>
      <c r="H51" s="933"/>
      <c r="I51" s="933"/>
      <c r="J51" s="933"/>
      <c r="K51" s="933"/>
      <c r="L51" s="933"/>
      <c r="M51" s="519"/>
      <c r="N51" s="528">
        <v>0</v>
      </c>
      <c r="O51" s="529" t="e">
        <f>N51/$N$56</f>
        <v>#DIV/0!</v>
      </c>
      <c r="P51" s="403"/>
      <c r="Q51" s="410"/>
      <c r="R51" s="348"/>
      <c r="S51" s="503"/>
      <c r="T51" s="348"/>
      <c r="V51" s="361"/>
    </row>
    <row r="52" spans="3:22" s="346" customFormat="1" ht="18" customHeight="1">
      <c r="C52" s="409"/>
      <c r="D52" s="185" t="s">
        <v>412</v>
      </c>
      <c r="E52" s="933"/>
      <c r="F52" s="933"/>
      <c r="G52" s="933"/>
      <c r="H52" s="933"/>
      <c r="I52" s="933"/>
      <c r="J52" s="933"/>
      <c r="K52" s="933"/>
      <c r="L52" s="933"/>
      <c r="M52" s="519"/>
      <c r="N52" s="528">
        <v>0</v>
      </c>
      <c r="O52" s="529" t="e">
        <f>N52/$N$56</f>
        <v>#DIV/0!</v>
      </c>
      <c r="P52" s="403"/>
      <c r="Q52" s="410"/>
      <c r="R52" s="348"/>
      <c r="S52" s="503"/>
      <c r="T52" s="348"/>
      <c r="V52" s="361"/>
    </row>
    <row r="53" spans="3:22" s="346" customFormat="1" ht="18" customHeight="1">
      <c r="C53" s="409"/>
      <c r="D53" s="185" t="s">
        <v>413</v>
      </c>
      <c r="E53" s="933"/>
      <c r="F53" s="933"/>
      <c r="G53" s="933"/>
      <c r="H53" s="933"/>
      <c r="I53" s="933"/>
      <c r="J53" s="933"/>
      <c r="K53" s="933"/>
      <c r="L53" s="933"/>
      <c r="M53" s="519"/>
      <c r="N53" s="528">
        <v>0</v>
      </c>
      <c r="O53" s="529" t="e">
        <f>N53/$N$56</f>
        <v>#DIV/0!</v>
      </c>
      <c r="P53" s="403"/>
      <c r="Q53" s="410"/>
      <c r="R53" s="348"/>
      <c r="S53" s="503"/>
      <c r="T53" s="348"/>
      <c r="V53" s="361"/>
    </row>
    <row r="54" spans="3:22" s="346" customFormat="1" ht="18" customHeight="1">
      <c r="C54" s="351" t="s">
        <v>399</v>
      </c>
      <c r="D54" s="185" t="s">
        <v>414</v>
      </c>
      <c r="E54" s="934"/>
      <c r="F54" s="934"/>
      <c r="G54" s="934"/>
      <c r="H54" s="934"/>
      <c r="I54" s="934"/>
      <c r="J54" s="934"/>
      <c r="K54" s="934"/>
      <c r="L54" s="934"/>
      <c r="M54" s="519"/>
      <c r="N54" s="528">
        <v>0</v>
      </c>
      <c r="O54" s="529" t="e">
        <f>N54/$N$56</f>
        <v>#DIV/0!</v>
      </c>
      <c r="P54" s="403"/>
      <c r="Q54" s="410"/>
      <c r="R54" s="348"/>
      <c r="S54" s="503"/>
      <c r="T54" s="348"/>
      <c r="V54" s="361"/>
    </row>
    <row r="55" spans="3:22" s="346" customFormat="1" ht="18" customHeight="1">
      <c r="C55" s="409"/>
      <c r="D55" s="185" t="s">
        <v>415</v>
      </c>
      <c r="E55" s="933"/>
      <c r="F55" s="933"/>
      <c r="G55" s="933"/>
      <c r="H55" s="933"/>
      <c r="I55" s="933"/>
      <c r="J55" s="933"/>
      <c r="K55" s="933"/>
      <c r="L55" s="933"/>
      <c r="M55" s="519"/>
      <c r="N55" s="528">
        <v>0</v>
      </c>
      <c r="O55" s="529" t="e">
        <f>N55/$N$56</f>
        <v>#DIV/0!</v>
      </c>
      <c r="P55" s="403"/>
      <c r="Q55" s="410"/>
      <c r="R55" s="348"/>
      <c r="S55" s="503"/>
      <c r="T55" s="348"/>
      <c r="V55" s="361"/>
    </row>
    <row r="56" spans="3:22" s="326" customFormat="1" ht="18" customHeight="1">
      <c r="C56" s="324"/>
      <c r="D56" s="185"/>
      <c r="E56" s="937" t="s">
        <v>377</v>
      </c>
      <c r="F56" s="937"/>
      <c r="G56" s="937"/>
      <c r="H56" s="937"/>
      <c r="I56" s="937"/>
      <c r="J56" s="937"/>
      <c r="K56" s="937"/>
      <c r="L56" s="937"/>
      <c r="M56" s="937"/>
      <c r="N56" s="522">
        <f>SUM(N51:N55)</f>
        <v>0</v>
      </c>
      <c r="O56" s="523" t="e">
        <f>N56/R17</f>
        <v>#DIV/0!</v>
      </c>
      <c r="P56" s="399"/>
      <c r="Q56" s="352"/>
      <c r="R56" s="343"/>
      <c r="S56" s="501"/>
      <c r="T56" s="343"/>
      <c r="V56" s="329"/>
    </row>
    <row r="57" spans="4:22" s="330" customFormat="1" ht="4.5" customHeight="1">
      <c r="D57" s="185"/>
      <c r="G57" s="83"/>
      <c r="H57" s="173"/>
      <c r="I57" s="173"/>
      <c r="J57" s="173"/>
      <c r="K57" s="173"/>
      <c r="L57" s="173"/>
      <c r="M57" s="173"/>
      <c r="N57" s="91"/>
      <c r="O57" s="362"/>
      <c r="P57" s="362"/>
      <c r="Q57" s="363"/>
      <c r="R57" s="327"/>
      <c r="S57" s="504"/>
      <c r="T57" s="327"/>
      <c r="V57" s="337"/>
    </row>
    <row r="58" spans="3:22" s="326" customFormat="1" ht="18" customHeight="1">
      <c r="C58" s="324"/>
      <c r="D58" s="98"/>
      <c r="E58" s="936" t="s">
        <v>385</v>
      </c>
      <c r="F58" s="936"/>
      <c r="G58" s="936"/>
      <c r="H58" s="936"/>
      <c r="I58" s="936"/>
      <c r="J58" s="936"/>
      <c r="K58" s="936"/>
      <c r="L58" s="936"/>
      <c r="M58" s="936"/>
      <c r="N58" s="936"/>
      <c r="O58" s="936"/>
      <c r="P58" s="525"/>
      <c r="Q58" s="925" t="s">
        <v>779</v>
      </c>
      <c r="R58" s="343"/>
      <c r="S58" s="501"/>
      <c r="T58" s="343"/>
      <c r="V58" s="329"/>
    </row>
    <row r="59" spans="3:22" s="388" customFormat="1" ht="21.75" customHeight="1">
      <c r="C59" s="386"/>
      <c r="D59" s="524" t="s">
        <v>732</v>
      </c>
      <c r="E59" s="937" t="s">
        <v>422</v>
      </c>
      <c r="F59" s="937"/>
      <c r="G59" s="937"/>
      <c r="H59" s="937"/>
      <c r="I59" s="937"/>
      <c r="J59" s="937"/>
      <c r="K59" s="937"/>
      <c r="L59" s="937"/>
      <c r="M59" s="514" t="s">
        <v>445</v>
      </c>
      <c r="N59" s="515" t="s">
        <v>395</v>
      </c>
      <c r="O59" s="516" t="s">
        <v>378</v>
      </c>
      <c r="P59" s="516" t="s">
        <v>781</v>
      </c>
      <c r="Q59" s="925"/>
      <c r="R59" s="387"/>
      <c r="S59" s="502"/>
      <c r="T59" s="387"/>
      <c r="V59" s="389"/>
    </row>
    <row r="60" spans="3:22" s="349" customFormat="1" ht="18" customHeight="1">
      <c r="C60" s="409"/>
      <c r="D60" s="185" t="s">
        <v>417</v>
      </c>
      <c r="E60" s="933"/>
      <c r="F60" s="933"/>
      <c r="G60" s="933"/>
      <c r="H60" s="933"/>
      <c r="I60" s="933"/>
      <c r="J60" s="933"/>
      <c r="K60" s="933"/>
      <c r="L60" s="933"/>
      <c r="M60" s="519"/>
      <c r="N60" s="528">
        <v>0</v>
      </c>
      <c r="O60" s="529" t="e">
        <f>N60/$N$65</f>
        <v>#DIV/0!</v>
      </c>
      <c r="P60" s="403"/>
      <c r="Q60" s="410"/>
      <c r="R60" s="348"/>
      <c r="S60" s="503"/>
      <c r="T60" s="348"/>
      <c r="V60" s="350"/>
    </row>
    <row r="61" spans="3:22" s="349" customFormat="1" ht="18" customHeight="1">
      <c r="C61" s="409"/>
      <c r="D61" s="185" t="s">
        <v>418</v>
      </c>
      <c r="E61" s="933"/>
      <c r="F61" s="933"/>
      <c r="G61" s="933"/>
      <c r="H61" s="933"/>
      <c r="I61" s="933"/>
      <c r="J61" s="933"/>
      <c r="K61" s="933"/>
      <c r="L61" s="933"/>
      <c r="M61" s="519"/>
      <c r="N61" s="528">
        <v>0</v>
      </c>
      <c r="O61" s="529" t="e">
        <f>N61/$N$65</f>
        <v>#DIV/0!</v>
      </c>
      <c r="P61" s="403"/>
      <c r="Q61" s="410"/>
      <c r="R61" s="348"/>
      <c r="S61" s="503"/>
      <c r="T61" s="348"/>
      <c r="V61" s="350"/>
    </row>
    <row r="62" spans="3:22" s="349" customFormat="1" ht="18" customHeight="1">
      <c r="C62" s="409"/>
      <c r="D62" s="185" t="s">
        <v>419</v>
      </c>
      <c r="E62" s="933"/>
      <c r="F62" s="933"/>
      <c r="G62" s="933"/>
      <c r="H62" s="933"/>
      <c r="I62" s="933"/>
      <c r="J62" s="933"/>
      <c r="K62" s="933"/>
      <c r="L62" s="933"/>
      <c r="M62" s="519"/>
      <c r="N62" s="528">
        <v>0</v>
      </c>
      <c r="O62" s="529" t="e">
        <f>N62/$N$65</f>
        <v>#DIV/0!</v>
      </c>
      <c r="P62" s="403"/>
      <c r="Q62" s="410"/>
      <c r="R62" s="348"/>
      <c r="S62" s="503"/>
      <c r="T62" s="348"/>
      <c r="V62" s="350"/>
    </row>
    <row r="63" spans="3:22" s="349" customFormat="1" ht="18" customHeight="1">
      <c r="C63" s="351" t="s">
        <v>399</v>
      </c>
      <c r="D63" s="98" t="s">
        <v>420</v>
      </c>
      <c r="E63" s="934"/>
      <c r="F63" s="934"/>
      <c r="G63" s="934"/>
      <c r="H63" s="934"/>
      <c r="I63" s="934"/>
      <c r="J63" s="934"/>
      <c r="K63" s="934"/>
      <c r="L63" s="934"/>
      <c r="M63" s="519"/>
      <c r="N63" s="528">
        <v>0</v>
      </c>
      <c r="O63" s="529" t="e">
        <f>N63/$N$65</f>
        <v>#DIV/0!</v>
      </c>
      <c r="P63" s="403"/>
      <c r="Q63" s="410"/>
      <c r="R63" s="348"/>
      <c r="S63" s="503"/>
      <c r="T63" s="348"/>
      <c r="V63" s="350"/>
    </row>
    <row r="64" spans="3:22" s="349" customFormat="1" ht="18" customHeight="1">
      <c r="C64" s="409"/>
      <c r="D64" s="185" t="s">
        <v>421</v>
      </c>
      <c r="E64" s="933"/>
      <c r="F64" s="933"/>
      <c r="G64" s="933"/>
      <c r="H64" s="933"/>
      <c r="I64" s="933"/>
      <c r="J64" s="933"/>
      <c r="K64" s="933"/>
      <c r="L64" s="933"/>
      <c r="M64" s="519"/>
      <c r="N64" s="528">
        <v>0</v>
      </c>
      <c r="O64" s="529" t="e">
        <f>N64/$N$65</f>
        <v>#DIV/0!</v>
      </c>
      <c r="P64" s="403"/>
      <c r="Q64" s="410"/>
      <c r="R64" s="348"/>
      <c r="S64" s="503"/>
      <c r="T64" s="348"/>
      <c r="V64" s="350"/>
    </row>
    <row r="65" spans="3:22" s="326" customFormat="1" ht="18" customHeight="1">
      <c r="C65" s="324"/>
      <c r="D65" s="185"/>
      <c r="E65" s="937" t="s">
        <v>377</v>
      </c>
      <c r="F65" s="937"/>
      <c r="G65" s="937"/>
      <c r="H65" s="937"/>
      <c r="I65" s="937"/>
      <c r="J65" s="937"/>
      <c r="K65" s="937"/>
      <c r="L65" s="937"/>
      <c r="M65" s="937"/>
      <c r="N65" s="522">
        <f>SUM(N60:N64)</f>
        <v>0</v>
      </c>
      <c r="O65" s="533" t="e">
        <f>N65/R17</f>
        <v>#DIV/0!</v>
      </c>
      <c r="P65" s="400"/>
      <c r="Q65" s="352"/>
      <c r="R65" s="343"/>
      <c r="S65" s="501"/>
      <c r="T65" s="343"/>
      <c r="V65" s="329"/>
    </row>
    <row r="66" spans="3:22" s="326" customFormat="1" ht="3.75" customHeight="1">
      <c r="C66" s="324"/>
      <c r="D66" s="98"/>
      <c r="E66" s="324"/>
      <c r="G66" s="83"/>
      <c r="H66" s="327"/>
      <c r="I66" s="327"/>
      <c r="J66" s="327"/>
      <c r="K66" s="327"/>
      <c r="L66" s="327"/>
      <c r="M66" s="327"/>
      <c r="N66" s="91"/>
      <c r="O66" s="364"/>
      <c r="P66" s="364"/>
      <c r="Q66" s="352"/>
      <c r="R66" s="343"/>
      <c r="S66" s="501"/>
      <c r="T66" s="343"/>
      <c r="V66" s="329"/>
    </row>
    <row r="67" spans="2:22" ht="18" customHeight="1">
      <c r="B67" s="356"/>
      <c r="D67" s="347"/>
      <c r="E67" s="950" t="s">
        <v>428</v>
      </c>
      <c r="F67" s="951"/>
      <c r="G67" s="951"/>
      <c r="H67" s="951"/>
      <c r="I67" s="951"/>
      <c r="J67" s="951"/>
      <c r="K67" s="951"/>
      <c r="L67" s="951"/>
      <c r="M67" s="951"/>
      <c r="N67" s="951"/>
      <c r="O67" s="952"/>
      <c r="P67" s="397"/>
      <c r="Q67" s="926" t="s">
        <v>779</v>
      </c>
      <c r="R67" s="343"/>
      <c r="S67" s="501"/>
      <c r="T67" s="343"/>
      <c r="U67" s="356"/>
      <c r="V67" s="357"/>
    </row>
    <row r="68" spans="3:22" s="388" customFormat="1" ht="21.75" customHeight="1">
      <c r="C68" s="402"/>
      <c r="D68" s="524" t="s">
        <v>732</v>
      </c>
      <c r="E68" s="937" t="s">
        <v>429</v>
      </c>
      <c r="F68" s="937"/>
      <c r="G68" s="937"/>
      <c r="H68" s="937"/>
      <c r="I68" s="937"/>
      <c r="J68" s="937"/>
      <c r="K68" s="937"/>
      <c r="L68" s="937"/>
      <c r="M68" s="514" t="s">
        <v>445</v>
      </c>
      <c r="N68" s="515" t="s">
        <v>395</v>
      </c>
      <c r="O68" s="516" t="s">
        <v>378</v>
      </c>
      <c r="P68" s="516" t="s">
        <v>781</v>
      </c>
      <c r="Q68" s="927"/>
      <c r="R68" s="387"/>
      <c r="S68" s="502"/>
      <c r="T68" s="387"/>
      <c r="V68" s="389"/>
    </row>
    <row r="69" spans="3:22" s="349" customFormat="1" ht="18" customHeight="1">
      <c r="C69" s="409"/>
      <c r="D69" s="185" t="s">
        <v>423</v>
      </c>
      <c r="E69" s="933"/>
      <c r="F69" s="933"/>
      <c r="G69" s="933"/>
      <c r="H69" s="933"/>
      <c r="I69" s="933"/>
      <c r="J69" s="933"/>
      <c r="K69" s="933"/>
      <c r="L69" s="933"/>
      <c r="M69" s="519"/>
      <c r="N69" s="520">
        <v>0</v>
      </c>
      <c r="O69" s="521" t="e">
        <f>N69/$N$74</f>
        <v>#DIV/0!</v>
      </c>
      <c r="P69" s="403"/>
      <c r="Q69" s="410"/>
      <c r="R69" s="348"/>
      <c r="S69" s="503"/>
      <c r="T69" s="348"/>
      <c r="V69" s="350"/>
    </row>
    <row r="70" spans="3:22" s="349" customFormat="1" ht="18" customHeight="1">
      <c r="C70" s="409"/>
      <c r="D70" s="185" t="s">
        <v>424</v>
      </c>
      <c r="E70" s="933"/>
      <c r="F70" s="933"/>
      <c r="G70" s="933"/>
      <c r="H70" s="933"/>
      <c r="I70" s="933"/>
      <c r="J70" s="933"/>
      <c r="K70" s="933"/>
      <c r="L70" s="933"/>
      <c r="M70" s="519"/>
      <c r="N70" s="520">
        <v>0</v>
      </c>
      <c r="O70" s="521" t="e">
        <f>N70/$N$74</f>
        <v>#DIV/0!</v>
      </c>
      <c r="P70" s="403"/>
      <c r="Q70" s="410"/>
      <c r="R70" s="348"/>
      <c r="S70" s="503"/>
      <c r="T70" s="348"/>
      <c r="V70" s="350"/>
    </row>
    <row r="71" spans="3:22" s="349" customFormat="1" ht="18" customHeight="1">
      <c r="C71" s="409"/>
      <c r="D71" s="185" t="s">
        <v>425</v>
      </c>
      <c r="E71" s="933"/>
      <c r="F71" s="933"/>
      <c r="G71" s="933"/>
      <c r="H71" s="933"/>
      <c r="I71" s="933"/>
      <c r="J71" s="933"/>
      <c r="K71" s="933"/>
      <c r="L71" s="933"/>
      <c r="M71" s="519"/>
      <c r="N71" s="520">
        <v>0</v>
      </c>
      <c r="O71" s="521" t="e">
        <f>N71/$N$74</f>
        <v>#DIV/0!</v>
      </c>
      <c r="P71" s="403"/>
      <c r="Q71" s="410"/>
      <c r="R71" s="348"/>
      <c r="S71" s="503"/>
      <c r="T71" s="348"/>
      <c r="V71" s="350"/>
    </row>
    <row r="72" spans="3:22" s="349" customFormat="1" ht="18" customHeight="1">
      <c r="C72" s="351" t="s">
        <v>399</v>
      </c>
      <c r="D72" s="98" t="s">
        <v>426</v>
      </c>
      <c r="E72" s="934"/>
      <c r="F72" s="934"/>
      <c r="G72" s="934"/>
      <c r="H72" s="934"/>
      <c r="I72" s="934"/>
      <c r="J72" s="934"/>
      <c r="K72" s="934"/>
      <c r="L72" s="934"/>
      <c r="M72" s="519"/>
      <c r="N72" s="520">
        <v>0</v>
      </c>
      <c r="O72" s="521" t="e">
        <f>N72/$N$74</f>
        <v>#DIV/0!</v>
      </c>
      <c r="P72" s="403"/>
      <c r="Q72" s="410"/>
      <c r="R72" s="348"/>
      <c r="S72" s="503"/>
      <c r="T72" s="348"/>
      <c r="V72" s="350"/>
    </row>
    <row r="73" spans="3:22" s="349" customFormat="1" ht="18" customHeight="1">
      <c r="C73" s="409"/>
      <c r="D73" s="185" t="s">
        <v>427</v>
      </c>
      <c r="E73" s="933"/>
      <c r="F73" s="933"/>
      <c r="G73" s="933"/>
      <c r="H73" s="933"/>
      <c r="I73" s="933"/>
      <c r="J73" s="933"/>
      <c r="K73" s="933"/>
      <c r="L73" s="933"/>
      <c r="M73" s="519"/>
      <c r="N73" s="520">
        <v>0</v>
      </c>
      <c r="O73" s="521" t="e">
        <f>N73/$N$74</f>
        <v>#DIV/0!</v>
      </c>
      <c r="P73" s="403"/>
      <c r="Q73" s="410"/>
      <c r="R73" s="348"/>
      <c r="S73" s="503"/>
      <c r="T73" s="348"/>
      <c r="V73" s="350"/>
    </row>
    <row r="74" spans="3:22" s="326" customFormat="1" ht="18" customHeight="1">
      <c r="C74" s="324"/>
      <c r="D74" s="185"/>
      <c r="E74" s="937" t="s">
        <v>377</v>
      </c>
      <c r="F74" s="937"/>
      <c r="G74" s="937"/>
      <c r="H74" s="937"/>
      <c r="I74" s="937"/>
      <c r="J74" s="937"/>
      <c r="K74" s="937"/>
      <c r="L74" s="937"/>
      <c r="M74" s="937"/>
      <c r="N74" s="522">
        <f>SUM(N69:N73)</f>
        <v>0</v>
      </c>
      <c r="O74" s="521" t="e">
        <f>N74/R17</f>
        <v>#DIV/0!</v>
      </c>
      <c r="P74" s="398"/>
      <c r="Q74" s="352"/>
      <c r="R74" s="343"/>
      <c r="S74" s="501"/>
      <c r="T74" s="343"/>
      <c r="V74" s="329"/>
    </row>
    <row r="75" spans="4:22" s="324" customFormat="1" ht="3" customHeight="1">
      <c r="D75" s="175"/>
      <c r="G75" s="83"/>
      <c r="H75" s="327"/>
      <c r="I75" s="327"/>
      <c r="J75" s="327"/>
      <c r="K75" s="327"/>
      <c r="L75" s="327"/>
      <c r="M75" s="327"/>
      <c r="N75" s="91"/>
      <c r="O75" s="358"/>
      <c r="P75" s="358"/>
      <c r="Q75" s="359"/>
      <c r="R75" s="327"/>
      <c r="S75" s="504"/>
      <c r="T75" s="327"/>
      <c r="V75" s="325"/>
    </row>
    <row r="76" spans="2:22" ht="18" customHeight="1">
      <c r="B76" s="356"/>
      <c r="D76" s="98"/>
      <c r="E76" s="936" t="s">
        <v>387</v>
      </c>
      <c r="F76" s="936"/>
      <c r="G76" s="936"/>
      <c r="H76" s="936"/>
      <c r="I76" s="936"/>
      <c r="J76" s="936"/>
      <c r="K76" s="936"/>
      <c r="L76" s="936"/>
      <c r="M76" s="936"/>
      <c r="N76" s="936"/>
      <c r="O76" s="936"/>
      <c r="P76" s="525"/>
      <c r="Q76" s="925" t="s">
        <v>779</v>
      </c>
      <c r="R76" s="343"/>
      <c r="S76" s="501"/>
      <c r="T76" s="343"/>
      <c r="U76" s="356"/>
      <c r="V76" s="357"/>
    </row>
    <row r="77" spans="3:22" s="388" customFormat="1" ht="21.75" customHeight="1">
      <c r="C77" s="402"/>
      <c r="D77" s="524" t="s">
        <v>732</v>
      </c>
      <c r="E77" s="937" t="s">
        <v>435</v>
      </c>
      <c r="F77" s="937"/>
      <c r="G77" s="937"/>
      <c r="H77" s="937"/>
      <c r="I77" s="937"/>
      <c r="J77" s="937"/>
      <c r="K77" s="937"/>
      <c r="L77" s="937"/>
      <c r="M77" s="514" t="s">
        <v>445</v>
      </c>
      <c r="N77" s="515" t="s">
        <v>395</v>
      </c>
      <c r="O77" s="516" t="s">
        <v>378</v>
      </c>
      <c r="P77" s="516" t="s">
        <v>781</v>
      </c>
      <c r="Q77" s="925"/>
      <c r="R77" s="387"/>
      <c r="S77" s="502"/>
      <c r="T77" s="387"/>
      <c r="V77" s="389"/>
    </row>
    <row r="78" spans="3:22" s="349" customFormat="1" ht="18" customHeight="1">
      <c r="C78" s="409"/>
      <c r="D78" s="185" t="s">
        <v>430</v>
      </c>
      <c r="E78" s="933"/>
      <c r="F78" s="933"/>
      <c r="G78" s="933"/>
      <c r="H78" s="933"/>
      <c r="I78" s="933"/>
      <c r="J78" s="933"/>
      <c r="K78" s="933"/>
      <c r="L78" s="933"/>
      <c r="M78" s="519"/>
      <c r="N78" s="520">
        <v>0</v>
      </c>
      <c r="O78" s="521" t="e">
        <f>N78/$N$83</f>
        <v>#DIV/0!</v>
      </c>
      <c r="P78" s="403"/>
      <c r="Q78" s="410"/>
      <c r="R78" s="348"/>
      <c r="S78" s="503"/>
      <c r="T78" s="348"/>
      <c r="V78" s="350"/>
    </row>
    <row r="79" spans="3:22" s="349" customFormat="1" ht="18" customHeight="1">
      <c r="C79" s="409"/>
      <c r="D79" s="185" t="s">
        <v>431</v>
      </c>
      <c r="E79" s="933"/>
      <c r="F79" s="933"/>
      <c r="G79" s="933"/>
      <c r="H79" s="933"/>
      <c r="I79" s="933"/>
      <c r="J79" s="933"/>
      <c r="K79" s="933"/>
      <c r="L79" s="933"/>
      <c r="M79" s="519"/>
      <c r="N79" s="520">
        <v>0</v>
      </c>
      <c r="O79" s="521" t="e">
        <f>N79/$N$83</f>
        <v>#DIV/0!</v>
      </c>
      <c r="P79" s="403"/>
      <c r="Q79" s="410"/>
      <c r="R79" s="348"/>
      <c r="S79" s="503"/>
      <c r="T79" s="348"/>
      <c r="V79" s="350"/>
    </row>
    <row r="80" spans="3:22" s="349" customFormat="1" ht="18" customHeight="1">
      <c r="C80" s="409"/>
      <c r="D80" s="185" t="s">
        <v>432</v>
      </c>
      <c r="E80" s="933"/>
      <c r="F80" s="933"/>
      <c r="G80" s="933"/>
      <c r="H80" s="933"/>
      <c r="I80" s="933"/>
      <c r="J80" s="933"/>
      <c r="K80" s="933"/>
      <c r="L80" s="933"/>
      <c r="M80" s="519"/>
      <c r="N80" s="520">
        <v>0</v>
      </c>
      <c r="O80" s="521" t="e">
        <f>N80/$N$83</f>
        <v>#DIV/0!</v>
      </c>
      <c r="P80" s="403"/>
      <c r="Q80" s="410"/>
      <c r="R80" s="348"/>
      <c r="S80" s="503"/>
      <c r="T80" s="348"/>
      <c r="V80" s="350"/>
    </row>
    <row r="81" spans="3:22" s="349" customFormat="1" ht="18" customHeight="1">
      <c r="C81" s="351" t="s">
        <v>399</v>
      </c>
      <c r="D81" s="98" t="s">
        <v>433</v>
      </c>
      <c r="E81" s="934"/>
      <c r="F81" s="934"/>
      <c r="G81" s="934"/>
      <c r="H81" s="934"/>
      <c r="I81" s="934"/>
      <c r="J81" s="934"/>
      <c r="K81" s="934"/>
      <c r="L81" s="934"/>
      <c r="M81" s="519"/>
      <c r="N81" s="520">
        <v>0</v>
      </c>
      <c r="O81" s="521" t="e">
        <f>N81/$N$83</f>
        <v>#DIV/0!</v>
      </c>
      <c r="P81" s="403"/>
      <c r="Q81" s="410"/>
      <c r="R81" s="348"/>
      <c r="S81" s="503"/>
      <c r="T81" s="348"/>
      <c r="V81" s="350"/>
    </row>
    <row r="82" spans="3:22" s="349" customFormat="1" ht="18" customHeight="1">
      <c r="C82" s="409"/>
      <c r="D82" s="185" t="s">
        <v>434</v>
      </c>
      <c r="E82" s="933"/>
      <c r="F82" s="933"/>
      <c r="G82" s="933"/>
      <c r="H82" s="933"/>
      <c r="I82" s="933"/>
      <c r="J82" s="933"/>
      <c r="K82" s="933"/>
      <c r="L82" s="933"/>
      <c r="M82" s="519"/>
      <c r="N82" s="520">
        <v>0</v>
      </c>
      <c r="O82" s="521" t="e">
        <f>N82/$N$83</f>
        <v>#DIV/0!</v>
      </c>
      <c r="P82" s="403"/>
      <c r="Q82" s="410"/>
      <c r="R82" s="348"/>
      <c r="S82" s="503"/>
      <c r="T82" s="348"/>
      <c r="V82" s="350"/>
    </row>
    <row r="83" spans="3:22" s="326" customFormat="1" ht="18" customHeight="1">
      <c r="C83" s="324"/>
      <c r="D83" s="185"/>
      <c r="E83" s="937" t="s">
        <v>377</v>
      </c>
      <c r="F83" s="937"/>
      <c r="G83" s="937"/>
      <c r="H83" s="937"/>
      <c r="I83" s="937"/>
      <c r="J83" s="937"/>
      <c r="K83" s="937"/>
      <c r="L83" s="937"/>
      <c r="M83" s="937"/>
      <c r="N83" s="522">
        <f>SUM(N78:N82)</f>
        <v>0</v>
      </c>
      <c r="O83" s="521" t="e">
        <f>N83/R17</f>
        <v>#DIV/0!</v>
      </c>
      <c r="P83" s="398"/>
      <c r="Q83" s="352"/>
      <c r="R83" s="343"/>
      <c r="S83" s="501"/>
      <c r="T83" s="343"/>
      <c r="V83" s="329"/>
    </row>
    <row r="84" spans="3:22" s="365" customFormat="1" ht="3.75" customHeight="1">
      <c r="C84" s="345"/>
      <c r="D84" s="185"/>
      <c r="E84" s="345"/>
      <c r="G84" s="84"/>
      <c r="H84" s="92"/>
      <c r="I84" s="92"/>
      <c r="J84" s="92"/>
      <c r="K84" s="92"/>
      <c r="L84" s="92"/>
      <c r="M84" s="353"/>
      <c r="N84" s="366"/>
      <c r="O84" s="355"/>
      <c r="P84" s="355"/>
      <c r="Q84" s="367"/>
      <c r="R84" s="368"/>
      <c r="S84" s="505"/>
      <c r="T84" s="368"/>
      <c r="V84" s="369"/>
    </row>
    <row r="85" spans="2:22" ht="18" customHeight="1">
      <c r="B85" s="356"/>
      <c r="D85" s="98"/>
      <c r="E85" s="936" t="s">
        <v>441</v>
      </c>
      <c r="F85" s="936"/>
      <c r="G85" s="936"/>
      <c r="H85" s="936"/>
      <c r="I85" s="936"/>
      <c r="J85" s="936"/>
      <c r="K85" s="936"/>
      <c r="L85" s="936"/>
      <c r="M85" s="936"/>
      <c r="N85" s="936"/>
      <c r="O85" s="936"/>
      <c r="P85" s="525"/>
      <c r="Q85" s="925" t="s">
        <v>779</v>
      </c>
      <c r="R85" s="343"/>
      <c r="S85" s="501"/>
      <c r="T85" s="343"/>
      <c r="U85" s="356"/>
      <c r="V85" s="357"/>
    </row>
    <row r="86" spans="3:22" s="388" customFormat="1" ht="21.75" customHeight="1">
      <c r="C86" s="402"/>
      <c r="D86" s="524" t="s">
        <v>732</v>
      </c>
      <c r="E86" s="937" t="s">
        <v>442</v>
      </c>
      <c r="F86" s="937"/>
      <c r="G86" s="937"/>
      <c r="H86" s="937"/>
      <c r="I86" s="937"/>
      <c r="J86" s="937"/>
      <c r="K86" s="937"/>
      <c r="L86" s="937"/>
      <c r="M86" s="514" t="s">
        <v>445</v>
      </c>
      <c r="N86" s="515" t="s">
        <v>395</v>
      </c>
      <c r="O86" s="516" t="s">
        <v>378</v>
      </c>
      <c r="P86" s="516" t="s">
        <v>781</v>
      </c>
      <c r="Q86" s="925"/>
      <c r="R86" s="387"/>
      <c r="S86" s="502"/>
      <c r="T86" s="387"/>
      <c r="V86" s="389"/>
    </row>
    <row r="87" spans="3:22" s="346" customFormat="1" ht="18" customHeight="1">
      <c r="C87" s="409"/>
      <c r="D87" s="185" t="s">
        <v>436</v>
      </c>
      <c r="E87" s="933"/>
      <c r="F87" s="933"/>
      <c r="G87" s="933"/>
      <c r="H87" s="933"/>
      <c r="I87" s="933"/>
      <c r="J87" s="933"/>
      <c r="K87" s="933"/>
      <c r="L87" s="933"/>
      <c r="M87" s="519"/>
      <c r="N87" s="520">
        <v>0</v>
      </c>
      <c r="O87" s="521" t="e">
        <f>N87/$N$92</f>
        <v>#DIV/0!</v>
      </c>
      <c r="P87" s="403"/>
      <c r="Q87" s="410"/>
      <c r="R87" s="348"/>
      <c r="S87" s="503"/>
      <c r="T87" s="348"/>
      <c r="V87" s="361"/>
    </row>
    <row r="88" spans="3:22" s="346" customFormat="1" ht="18" customHeight="1">
      <c r="C88" s="409"/>
      <c r="D88" s="185" t="s">
        <v>437</v>
      </c>
      <c r="E88" s="933"/>
      <c r="F88" s="933"/>
      <c r="G88" s="933"/>
      <c r="H88" s="933"/>
      <c r="I88" s="933"/>
      <c r="J88" s="933"/>
      <c r="K88" s="933"/>
      <c r="L88" s="933"/>
      <c r="M88" s="519"/>
      <c r="N88" s="520">
        <v>0</v>
      </c>
      <c r="O88" s="521" t="e">
        <f>N88/$N$92</f>
        <v>#DIV/0!</v>
      </c>
      <c r="P88" s="403"/>
      <c r="Q88" s="410"/>
      <c r="R88" s="348"/>
      <c r="S88" s="503"/>
      <c r="T88" s="348"/>
      <c r="V88" s="361"/>
    </row>
    <row r="89" spans="3:22" s="346" customFormat="1" ht="18" customHeight="1">
      <c r="C89" s="409"/>
      <c r="D89" s="185" t="s">
        <v>438</v>
      </c>
      <c r="E89" s="933"/>
      <c r="F89" s="933"/>
      <c r="G89" s="933"/>
      <c r="H89" s="933"/>
      <c r="I89" s="933"/>
      <c r="J89" s="933"/>
      <c r="K89" s="933"/>
      <c r="L89" s="933"/>
      <c r="M89" s="519"/>
      <c r="N89" s="520">
        <v>0</v>
      </c>
      <c r="O89" s="521" t="e">
        <f>N89/$N$92</f>
        <v>#DIV/0!</v>
      </c>
      <c r="P89" s="403"/>
      <c r="Q89" s="410"/>
      <c r="R89" s="348"/>
      <c r="S89" s="503"/>
      <c r="T89" s="348"/>
      <c r="V89" s="361"/>
    </row>
    <row r="90" spans="3:22" s="346" customFormat="1" ht="18" customHeight="1">
      <c r="C90" s="351" t="s">
        <v>399</v>
      </c>
      <c r="D90" s="98" t="s">
        <v>439</v>
      </c>
      <c r="E90" s="933"/>
      <c r="F90" s="933"/>
      <c r="G90" s="933"/>
      <c r="H90" s="933"/>
      <c r="I90" s="933"/>
      <c r="J90" s="933"/>
      <c r="K90" s="933"/>
      <c r="L90" s="933"/>
      <c r="M90" s="519"/>
      <c r="N90" s="520">
        <v>0</v>
      </c>
      <c r="O90" s="521" t="e">
        <f>N90/$N$92</f>
        <v>#DIV/0!</v>
      </c>
      <c r="P90" s="403"/>
      <c r="Q90" s="410"/>
      <c r="R90" s="348"/>
      <c r="S90" s="503"/>
      <c r="T90" s="348"/>
      <c r="V90" s="361"/>
    </row>
    <row r="91" spans="3:22" s="346" customFormat="1" ht="18" customHeight="1">
      <c r="C91" s="409"/>
      <c r="D91" s="185" t="s">
        <v>440</v>
      </c>
      <c r="E91" s="933"/>
      <c r="F91" s="933"/>
      <c r="G91" s="933"/>
      <c r="H91" s="933"/>
      <c r="I91" s="933"/>
      <c r="J91" s="933"/>
      <c r="K91" s="933"/>
      <c r="L91" s="933"/>
      <c r="M91" s="519"/>
      <c r="N91" s="520">
        <v>0</v>
      </c>
      <c r="O91" s="521" t="e">
        <f>N91/$N$92</f>
        <v>#DIV/0!</v>
      </c>
      <c r="P91" s="403"/>
      <c r="Q91" s="410"/>
      <c r="R91" s="348"/>
      <c r="S91" s="503"/>
      <c r="T91" s="348"/>
      <c r="V91" s="361"/>
    </row>
    <row r="92" spans="3:22" s="326" customFormat="1" ht="18" customHeight="1">
      <c r="C92" s="324"/>
      <c r="D92" s="185"/>
      <c r="E92" s="937" t="s">
        <v>377</v>
      </c>
      <c r="F92" s="937"/>
      <c r="G92" s="937"/>
      <c r="H92" s="937"/>
      <c r="I92" s="937"/>
      <c r="J92" s="937"/>
      <c r="K92" s="937"/>
      <c r="L92" s="937"/>
      <c r="M92" s="937"/>
      <c r="N92" s="522">
        <f>SUM(N87:N91)</f>
        <v>0</v>
      </c>
      <c r="O92" s="521" t="e">
        <f>N92/R17</f>
        <v>#DIV/0!</v>
      </c>
      <c r="P92" s="398"/>
      <c r="Q92" s="352"/>
      <c r="R92" s="343"/>
      <c r="S92" s="501"/>
      <c r="T92" s="343"/>
      <c r="V92" s="329"/>
    </row>
    <row r="93" spans="4:22" s="324" customFormat="1" ht="3.75" customHeight="1">
      <c r="D93" s="175"/>
      <c r="G93" s="346"/>
      <c r="H93" s="327"/>
      <c r="I93" s="327"/>
      <c r="J93" s="327"/>
      <c r="K93" s="327"/>
      <c r="L93" s="327"/>
      <c r="M93" s="327"/>
      <c r="N93" s="327"/>
      <c r="O93" s="91"/>
      <c r="P93" s="91"/>
      <c r="Q93" s="359"/>
      <c r="R93" s="327"/>
      <c r="S93" s="504"/>
      <c r="T93" s="327"/>
      <c r="V93" s="325"/>
    </row>
    <row r="94" spans="2:22" ht="18" customHeight="1">
      <c r="B94" s="356"/>
      <c r="D94" s="98"/>
      <c r="E94" s="936" t="s">
        <v>390</v>
      </c>
      <c r="F94" s="936"/>
      <c r="G94" s="936"/>
      <c r="H94" s="936"/>
      <c r="I94" s="936"/>
      <c r="J94" s="936"/>
      <c r="K94" s="936"/>
      <c r="L94" s="936"/>
      <c r="M94" s="936"/>
      <c r="N94" s="936"/>
      <c r="O94" s="936"/>
      <c r="P94" s="525"/>
      <c r="Q94" s="925" t="s">
        <v>779</v>
      </c>
      <c r="R94" s="343"/>
      <c r="S94" s="501"/>
      <c r="T94" s="343"/>
      <c r="U94" s="356"/>
      <c r="V94" s="357"/>
    </row>
    <row r="95" spans="3:22" s="388" customFormat="1" ht="21.75" customHeight="1">
      <c r="C95" s="386"/>
      <c r="D95" s="524" t="s">
        <v>732</v>
      </c>
      <c r="E95" s="937" t="s">
        <v>443</v>
      </c>
      <c r="F95" s="937"/>
      <c r="G95" s="937"/>
      <c r="H95" s="937"/>
      <c r="I95" s="937"/>
      <c r="J95" s="937"/>
      <c r="K95" s="937"/>
      <c r="L95" s="937"/>
      <c r="M95" s="514" t="s">
        <v>445</v>
      </c>
      <c r="N95" s="515" t="s">
        <v>395</v>
      </c>
      <c r="O95" s="516" t="s">
        <v>378</v>
      </c>
      <c r="P95" s="516" t="s">
        <v>781</v>
      </c>
      <c r="Q95" s="925"/>
      <c r="R95" s="387"/>
      <c r="S95" s="502"/>
      <c r="T95" s="387"/>
      <c r="V95" s="389"/>
    </row>
    <row r="96" spans="3:22" s="346" customFormat="1" ht="18" customHeight="1">
      <c r="C96" s="409"/>
      <c r="D96" s="185" t="s">
        <v>812</v>
      </c>
      <c r="E96" s="933"/>
      <c r="F96" s="933"/>
      <c r="G96" s="933"/>
      <c r="H96" s="933"/>
      <c r="I96" s="933"/>
      <c r="J96" s="933"/>
      <c r="K96" s="933"/>
      <c r="L96" s="933"/>
      <c r="M96" s="519"/>
      <c r="N96" s="520">
        <v>0</v>
      </c>
      <c r="O96" s="521" t="e">
        <f>N96/$N$92</f>
        <v>#DIV/0!</v>
      </c>
      <c r="P96" s="403"/>
      <c r="Q96" s="410"/>
      <c r="R96" s="348"/>
      <c r="S96" s="503"/>
      <c r="T96" s="348"/>
      <c r="V96" s="361"/>
    </row>
    <row r="97" spans="3:22" s="346" customFormat="1" ht="18" customHeight="1">
      <c r="C97" s="409"/>
      <c r="D97" s="185" t="s">
        <v>813</v>
      </c>
      <c r="E97" s="933"/>
      <c r="F97" s="933"/>
      <c r="G97" s="933"/>
      <c r="H97" s="933"/>
      <c r="I97" s="933"/>
      <c r="J97" s="933"/>
      <c r="K97" s="933"/>
      <c r="L97" s="933"/>
      <c r="M97" s="519"/>
      <c r="N97" s="520">
        <v>0</v>
      </c>
      <c r="O97" s="521" t="e">
        <f>N97/$N$92</f>
        <v>#DIV/0!</v>
      </c>
      <c r="P97" s="403"/>
      <c r="Q97" s="410"/>
      <c r="R97" s="348"/>
      <c r="S97" s="503"/>
      <c r="T97" s="348"/>
      <c r="V97" s="361"/>
    </row>
    <row r="98" spans="3:22" s="346" customFormat="1" ht="18" customHeight="1">
      <c r="C98" s="409"/>
      <c r="D98" s="185" t="s">
        <v>814</v>
      </c>
      <c r="E98" s="933"/>
      <c r="F98" s="933"/>
      <c r="G98" s="933"/>
      <c r="H98" s="933"/>
      <c r="I98" s="933"/>
      <c r="J98" s="933"/>
      <c r="K98" s="933"/>
      <c r="L98" s="933"/>
      <c r="M98" s="519"/>
      <c r="N98" s="520">
        <v>0</v>
      </c>
      <c r="O98" s="521" t="e">
        <f>N98/$N$92</f>
        <v>#DIV/0!</v>
      </c>
      <c r="P98" s="403"/>
      <c r="Q98" s="410"/>
      <c r="R98" s="348"/>
      <c r="S98" s="503"/>
      <c r="T98" s="348"/>
      <c r="V98" s="361"/>
    </row>
    <row r="99" spans="3:22" s="346" customFormat="1" ht="18" customHeight="1">
      <c r="C99" s="351" t="s">
        <v>399</v>
      </c>
      <c r="D99" s="98" t="s">
        <v>815</v>
      </c>
      <c r="E99" s="934"/>
      <c r="F99" s="934"/>
      <c r="G99" s="934"/>
      <c r="H99" s="934"/>
      <c r="I99" s="934"/>
      <c r="J99" s="934"/>
      <c r="K99" s="934"/>
      <c r="L99" s="934"/>
      <c r="M99" s="519"/>
      <c r="N99" s="520">
        <v>0</v>
      </c>
      <c r="O99" s="521" t="e">
        <f>N99/$N$92</f>
        <v>#DIV/0!</v>
      </c>
      <c r="P99" s="403"/>
      <c r="Q99" s="410"/>
      <c r="R99" s="348"/>
      <c r="S99" s="503"/>
      <c r="T99" s="348"/>
      <c r="V99" s="361"/>
    </row>
    <row r="100" spans="3:22" s="346" customFormat="1" ht="18" customHeight="1">
      <c r="C100" s="409"/>
      <c r="D100" s="185" t="s">
        <v>816</v>
      </c>
      <c r="E100" s="933"/>
      <c r="F100" s="933"/>
      <c r="G100" s="933"/>
      <c r="H100" s="933"/>
      <c r="I100" s="933"/>
      <c r="J100" s="933"/>
      <c r="K100" s="933"/>
      <c r="L100" s="933"/>
      <c r="M100" s="519"/>
      <c r="N100" s="520">
        <v>0</v>
      </c>
      <c r="O100" s="521" t="e">
        <f>N100/$N$92</f>
        <v>#DIV/0!</v>
      </c>
      <c r="P100" s="403"/>
      <c r="Q100" s="410"/>
      <c r="R100" s="348"/>
      <c r="S100" s="503"/>
      <c r="T100" s="348"/>
      <c r="V100" s="361"/>
    </row>
    <row r="101" spans="3:22" s="326" customFormat="1" ht="18" customHeight="1">
      <c r="C101" s="324"/>
      <c r="D101" s="185"/>
      <c r="E101" s="937" t="s">
        <v>377</v>
      </c>
      <c r="F101" s="937"/>
      <c r="G101" s="937"/>
      <c r="H101" s="937"/>
      <c r="I101" s="937"/>
      <c r="J101" s="937"/>
      <c r="K101" s="937"/>
      <c r="L101" s="937"/>
      <c r="M101" s="937"/>
      <c r="N101" s="522">
        <f>SUM(N96:N100)</f>
        <v>0</v>
      </c>
      <c r="O101" s="521" t="e">
        <f>N101/R17</f>
        <v>#DIV/0!</v>
      </c>
      <c r="P101" s="398"/>
      <c r="Q101" s="343"/>
      <c r="R101" s="343"/>
      <c r="S101" s="501"/>
      <c r="T101" s="343"/>
      <c r="V101" s="329"/>
    </row>
    <row r="102" spans="3:22" s="326" customFormat="1" ht="3" customHeight="1">
      <c r="C102" s="324"/>
      <c r="D102" s="185"/>
      <c r="E102" s="324"/>
      <c r="G102" s="83"/>
      <c r="H102" s="176"/>
      <c r="I102" s="176"/>
      <c r="J102" s="176"/>
      <c r="K102" s="176"/>
      <c r="L102" s="176"/>
      <c r="M102" s="176"/>
      <c r="N102" s="91"/>
      <c r="O102" s="370"/>
      <c r="P102" s="370"/>
      <c r="Q102" s="343"/>
      <c r="R102" s="343"/>
      <c r="S102" s="501"/>
      <c r="T102" s="343"/>
      <c r="V102" s="329"/>
    </row>
    <row r="103" spans="5:23" s="324" customFormat="1" ht="18" customHeight="1">
      <c r="E103" s="98"/>
      <c r="F103" s="968" t="s">
        <v>444</v>
      </c>
      <c r="G103" s="968"/>
      <c r="H103" s="968"/>
      <c r="I103" s="968"/>
      <c r="J103" s="968"/>
      <c r="K103" s="968"/>
      <c r="L103" s="968"/>
      <c r="M103" s="968"/>
      <c r="N103" s="968"/>
      <c r="O103" s="968"/>
      <c r="P103" s="968"/>
      <c r="Q103" s="401"/>
      <c r="R103" s="327"/>
      <c r="S103" s="504"/>
      <c r="T103" s="327"/>
      <c r="U103" s="327"/>
      <c r="W103" s="325"/>
    </row>
    <row r="104" spans="3:23" s="324" customFormat="1" ht="18" customHeight="1">
      <c r="C104" s="383" t="s">
        <v>399</v>
      </c>
      <c r="D104" s="935" t="s">
        <v>760</v>
      </c>
      <c r="E104" s="935"/>
      <c r="F104" s="935"/>
      <c r="G104" s="935"/>
      <c r="H104" s="935"/>
      <c r="I104" s="935"/>
      <c r="J104" s="935"/>
      <c r="K104" s="935"/>
      <c r="L104" s="935"/>
      <c r="M104" s="935"/>
      <c r="N104" s="935"/>
      <c r="O104" s="935"/>
      <c r="P104" s="935"/>
      <c r="Q104" s="935"/>
      <c r="R104" s="935"/>
      <c r="S104" s="504"/>
      <c r="T104" s="327"/>
      <c r="U104" s="327"/>
      <c r="W104" s="325"/>
    </row>
    <row r="105" spans="4:21" s="324" customFormat="1" ht="18" customHeight="1">
      <c r="D105" s="185"/>
      <c r="E105" s="371"/>
      <c r="F105" s="346"/>
      <c r="G105" s="327"/>
      <c r="H105" s="327"/>
      <c r="I105" s="327"/>
      <c r="J105" s="327"/>
      <c r="K105" s="327"/>
      <c r="L105" s="327"/>
      <c r="M105" s="327"/>
      <c r="N105" s="91"/>
      <c r="O105" s="327"/>
      <c r="P105" s="327"/>
      <c r="Q105" s="327"/>
      <c r="R105" s="327"/>
      <c r="S105" s="504"/>
      <c r="U105" s="325"/>
    </row>
    <row r="106" spans="4:21" s="324" customFormat="1" ht="18" customHeight="1">
      <c r="D106" s="983" t="s">
        <v>784</v>
      </c>
      <c r="E106" s="983"/>
      <c r="F106" s="983"/>
      <c r="G106" s="983"/>
      <c r="H106" s="983"/>
      <c r="I106" s="983"/>
      <c r="J106" s="983"/>
      <c r="K106" s="983"/>
      <c r="L106" s="983"/>
      <c r="M106" s="983"/>
      <c r="N106" s="983"/>
      <c r="O106" s="983"/>
      <c r="P106" s="983"/>
      <c r="Q106" s="983"/>
      <c r="R106" s="327"/>
      <c r="S106" s="504"/>
      <c r="U106" s="325"/>
    </row>
    <row r="107" spans="3:19" s="324" customFormat="1" ht="18" customHeight="1">
      <c r="C107" s="497"/>
      <c r="D107" s="931" t="s">
        <v>380</v>
      </c>
      <c r="E107" s="928" t="s">
        <v>381</v>
      </c>
      <c r="F107" s="932" t="s">
        <v>382</v>
      </c>
      <c r="G107" s="928" t="s">
        <v>383</v>
      </c>
      <c r="H107" s="928" t="s">
        <v>384</v>
      </c>
      <c r="I107" s="928" t="s">
        <v>385</v>
      </c>
      <c r="J107" s="928" t="s">
        <v>386</v>
      </c>
      <c r="K107" s="928" t="s">
        <v>387</v>
      </c>
      <c r="L107" s="932" t="s">
        <v>446</v>
      </c>
      <c r="M107" s="928" t="s">
        <v>389</v>
      </c>
      <c r="N107" s="928" t="s">
        <v>390</v>
      </c>
      <c r="O107" s="937" t="s">
        <v>391</v>
      </c>
      <c r="P107" s="937"/>
      <c r="Q107" s="981" t="s">
        <v>378</v>
      </c>
      <c r="R107" s="95"/>
      <c r="S107" s="499"/>
    </row>
    <row r="108" spans="3:19" s="324" customFormat="1" ht="18" customHeight="1">
      <c r="C108" s="498" t="s">
        <v>785</v>
      </c>
      <c r="D108" s="931"/>
      <c r="E108" s="928"/>
      <c r="F108" s="932"/>
      <c r="G108" s="928"/>
      <c r="H108" s="928"/>
      <c r="I108" s="928"/>
      <c r="J108" s="928"/>
      <c r="K108" s="928"/>
      <c r="L108" s="932"/>
      <c r="M108" s="928"/>
      <c r="N108" s="928"/>
      <c r="O108" s="937"/>
      <c r="P108" s="937"/>
      <c r="Q108" s="982"/>
      <c r="R108" s="95"/>
      <c r="S108" s="499"/>
    </row>
    <row r="109" spans="3:19" s="324" customFormat="1" ht="18" customHeight="1">
      <c r="C109" s="496"/>
      <c r="D109" s="931"/>
      <c r="E109" s="928"/>
      <c r="F109" s="932"/>
      <c r="G109" s="928"/>
      <c r="H109" s="928"/>
      <c r="I109" s="928"/>
      <c r="J109" s="928"/>
      <c r="K109" s="928"/>
      <c r="L109" s="932"/>
      <c r="M109" s="928"/>
      <c r="N109" s="928"/>
      <c r="O109" s="937"/>
      <c r="P109" s="937"/>
      <c r="Q109" s="982"/>
      <c r="R109" s="95"/>
      <c r="S109" s="499"/>
    </row>
    <row r="110" spans="3:19" s="324" customFormat="1" ht="18" customHeight="1">
      <c r="C110" s="79" t="s">
        <v>782</v>
      </c>
      <c r="D110" s="404">
        <f>SUMIF($P24:$P28,C110,$N24:$N28)</f>
        <v>0</v>
      </c>
      <c r="E110" s="404">
        <f>SUMIF($P33:$P37,C110,$N33:$N37)</f>
        <v>0</v>
      </c>
      <c r="F110" s="413">
        <f aca="true" t="shared" si="15" ref="F110:F130">SUM(D110:E110)</f>
        <v>0</v>
      </c>
      <c r="G110" s="322">
        <f>SUMIF($P42:$P46,C110,$N42:$N46)</f>
        <v>0</v>
      </c>
      <c r="H110" s="322">
        <f>SUMIF($P51:$P55,C110,$N51:$N55)</f>
        <v>0</v>
      </c>
      <c r="I110" s="322">
        <f>SUMIF($P60:$P64,C110,$N60:$N64)</f>
        <v>0</v>
      </c>
      <c r="J110" s="322">
        <f>SUMIF($P69:$P73,C110,$N69:$N73)</f>
        <v>0</v>
      </c>
      <c r="K110" s="322">
        <f>SUMIF($P78:$P82,C110,$N78:$N82)</f>
        <v>0</v>
      </c>
      <c r="L110" s="412">
        <f>G110+H110+I110+J110+K110</f>
        <v>0</v>
      </c>
      <c r="M110" s="322">
        <f>SUMIF($P87:$P91,C110,$N87:$N91)</f>
        <v>0</v>
      </c>
      <c r="N110" s="322">
        <f>SUMIF($P96:$P100,C110,$N96:$N100)</f>
        <v>0</v>
      </c>
      <c r="O110" s="930">
        <f aca="true" t="shared" si="16" ref="O110:O130">D110+E110+G110+H110+I110+J110+K110+M110+N110</f>
        <v>0</v>
      </c>
      <c r="P110" s="930"/>
      <c r="Q110" s="417" t="e">
        <f>O110/$O$134</f>
        <v>#DIV/0!</v>
      </c>
      <c r="R110" s="95"/>
      <c r="S110" s="499"/>
    </row>
    <row r="111" spans="3:19" s="324" customFormat="1" ht="18" customHeight="1">
      <c r="C111" s="79" t="s">
        <v>739</v>
      </c>
      <c r="D111" s="404">
        <f>SUMIF($P24:$P28,C111,$N24:$N28)</f>
        <v>0</v>
      </c>
      <c r="E111" s="404">
        <f>SUMIF($P33:$P37,C111,$N33:$N37)</f>
        <v>0</v>
      </c>
      <c r="F111" s="413">
        <f t="shared" si="15"/>
        <v>0</v>
      </c>
      <c r="G111" s="322">
        <f>SUMIF($P42:$P46,C111,$N42:$N46)</f>
        <v>0</v>
      </c>
      <c r="H111" s="322">
        <f>SUMIF($P51:$P55,C111,$N51:$N55)</f>
        <v>0</v>
      </c>
      <c r="I111" s="322">
        <f>SUMIF($P60:$P64,C111,$N60:$N64)</f>
        <v>0</v>
      </c>
      <c r="J111" s="322">
        <f>SUMIF($P69:$P73,C111,$N69:$N73)</f>
        <v>0</v>
      </c>
      <c r="K111" s="322">
        <f>SUMIF($P78:$P82,C111,$N78:$N82)</f>
        <v>0</v>
      </c>
      <c r="L111" s="413">
        <f aca="true" t="shared" si="17" ref="L111:L130">SUM(G111:K111)</f>
        <v>0</v>
      </c>
      <c r="M111" s="322">
        <f>SUMIF($P87:$P91,C111,$N87:$N91)</f>
        <v>0</v>
      </c>
      <c r="N111" s="322">
        <f>SUMIF($P96:$P100,C111,$N96:$N100)</f>
        <v>0</v>
      </c>
      <c r="O111" s="930">
        <f t="shared" si="16"/>
        <v>0</v>
      </c>
      <c r="P111" s="930"/>
      <c r="Q111" s="417" t="e">
        <f aca="true" t="shared" si="18" ref="Q111:Q134">O111/$O$134</f>
        <v>#DIV/0!</v>
      </c>
      <c r="R111" s="95"/>
      <c r="S111" s="499"/>
    </row>
    <row r="112" spans="3:19" s="324" customFormat="1" ht="18" customHeight="1">
      <c r="C112" s="79" t="s">
        <v>740</v>
      </c>
      <c r="D112" s="404">
        <f>SUMIF($P24:$P28,C112,$N24:$N28)</f>
        <v>0</v>
      </c>
      <c r="E112" s="404">
        <f>SUMIF($P33:$P37,C112,$N33:$N37)</f>
        <v>0</v>
      </c>
      <c r="F112" s="413">
        <f t="shared" si="15"/>
        <v>0</v>
      </c>
      <c r="G112" s="322">
        <f>SUMIF($P42:$P46,C112,$N42:$N46)</f>
        <v>0</v>
      </c>
      <c r="H112" s="322">
        <f>SUMIF($P51:$P55,C112,$N51:$N55)</f>
        <v>0</v>
      </c>
      <c r="I112" s="322">
        <f>SUMIF($P60:$P64,C112,$N60:$N64)</f>
        <v>0</v>
      </c>
      <c r="J112" s="322">
        <f>SUMIF($P69:$P73,C112,$N69:$N73)</f>
        <v>0</v>
      </c>
      <c r="K112" s="322">
        <f>SUMIF($P78:$P82,C112,$N78:$N82)</f>
        <v>0</v>
      </c>
      <c r="L112" s="413">
        <f t="shared" si="17"/>
        <v>0</v>
      </c>
      <c r="M112" s="322">
        <f>SUMIF($P87:$P91,C112,$N87:$N91)</f>
        <v>0</v>
      </c>
      <c r="N112" s="322">
        <f>SUMIF($P96:$P100,C112,$N96:$N100)</f>
        <v>0</v>
      </c>
      <c r="O112" s="930">
        <f t="shared" si="16"/>
        <v>0</v>
      </c>
      <c r="P112" s="930"/>
      <c r="Q112" s="417" t="e">
        <f t="shared" si="18"/>
        <v>#DIV/0!</v>
      </c>
      <c r="R112" s="95"/>
      <c r="S112" s="499"/>
    </row>
    <row r="113" spans="3:19" s="324" customFormat="1" ht="18" customHeight="1">
      <c r="C113" s="79" t="s">
        <v>741</v>
      </c>
      <c r="D113" s="404">
        <f>SUMIF($P24:$P28,C113,$N24:$N28)</f>
        <v>0</v>
      </c>
      <c r="E113" s="404">
        <f>SUMIF($P33:$P37,C113,$N33:$N37)</f>
        <v>0</v>
      </c>
      <c r="F113" s="413">
        <f t="shared" si="15"/>
        <v>0</v>
      </c>
      <c r="G113" s="322">
        <f>SUMIF($P42:$P46,C113,$N42:$N46)</f>
        <v>0</v>
      </c>
      <c r="H113" s="322">
        <f>SUMIF($P51:$P55,C113,$N51:$N55)</f>
        <v>0</v>
      </c>
      <c r="I113" s="322">
        <f>SUMIF($P60:$P64,C113,$N60:$N64)</f>
        <v>0</v>
      </c>
      <c r="J113" s="322">
        <f>SUMIF($P69:$P73,C113,$N69:$N73)</f>
        <v>0</v>
      </c>
      <c r="K113" s="322">
        <f>SUMIF($P78:$P82,C113,$N78:$N82)</f>
        <v>0</v>
      </c>
      <c r="L113" s="413">
        <f t="shared" si="17"/>
        <v>0</v>
      </c>
      <c r="M113" s="322">
        <f>SUMIF($P87:$P91,C113,$N87:$N91)</f>
        <v>0</v>
      </c>
      <c r="N113" s="322">
        <f>SUMIF($P96:$P100,C113,$N96:$N100)</f>
        <v>0</v>
      </c>
      <c r="O113" s="930">
        <f t="shared" si="16"/>
        <v>0</v>
      </c>
      <c r="P113" s="930"/>
      <c r="Q113" s="417" t="e">
        <f t="shared" si="18"/>
        <v>#DIV/0!</v>
      </c>
      <c r="R113" s="95"/>
      <c r="S113" s="499"/>
    </row>
    <row r="114" spans="3:19" s="324" customFormat="1" ht="18" customHeight="1">
      <c r="C114" s="79" t="s">
        <v>742</v>
      </c>
      <c r="D114" s="404">
        <f>SUMIF($P24:$P28,C114,$N24:$N28)</f>
        <v>0</v>
      </c>
      <c r="E114" s="404">
        <f>SUMIF($P33:$P37,C114,$N33:$N37)</f>
        <v>0</v>
      </c>
      <c r="F114" s="413">
        <f t="shared" si="15"/>
        <v>0</v>
      </c>
      <c r="G114" s="322">
        <f>SUMIF($P42:$P46,C114,$N42:$N46)</f>
        <v>0</v>
      </c>
      <c r="H114" s="322">
        <f>SUMIF($P51:$P55,C114,$N51:$N55)</f>
        <v>0</v>
      </c>
      <c r="I114" s="322">
        <f>SUMIF($P60:$P64,C114,$N60:$N64)</f>
        <v>0</v>
      </c>
      <c r="J114" s="322">
        <f>SUMIF($P69:$P73,C114,$N69:$N73)</f>
        <v>0</v>
      </c>
      <c r="K114" s="322">
        <f>SUMIF($P78:$P82,C114,$N78:$N82)</f>
        <v>0</v>
      </c>
      <c r="L114" s="413">
        <f t="shared" si="17"/>
        <v>0</v>
      </c>
      <c r="M114" s="322">
        <f>SUMIF($P87:$P91,C114,$N87:$N91)</f>
        <v>0</v>
      </c>
      <c r="N114" s="322">
        <f>SUMIF($P96:$P100,C114,$N96:$N100)</f>
        <v>0</v>
      </c>
      <c r="O114" s="930">
        <f t="shared" si="16"/>
        <v>0</v>
      </c>
      <c r="P114" s="930"/>
      <c r="Q114" s="417" t="e">
        <f t="shared" si="18"/>
        <v>#DIV/0!</v>
      </c>
      <c r="R114" s="95"/>
      <c r="S114" s="499"/>
    </row>
    <row r="115" spans="3:19" s="324" customFormat="1" ht="18" customHeight="1">
      <c r="C115" s="79" t="s">
        <v>743</v>
      </c>
      <c r="D115" s="404">
        <f>SUMIF($P24:$P28,C115,$N24:$N28)</f>
        <v>0</v>
      </c>
      <c r="E115" s="404">
        <f>SUMIF($P33:$P37,C115,$N33:$N37)</f>
        <v>0</v>
      </c>
      <c r="F115" s="413">
        <f t="shared" si="15"/>
        <v>0</v>
      </c>
      <c r="G115" s="322">
        <f>SUMIF($P42:$P46,C115,$N42:$N46)</f>
        <v>0</v>
      </c>
      <c r="H115" s="322">
        <f>SUMIF($P51:$P55,C115,$N51:$N55)</f>
        <v>0</v>
      </c>
      <c r="I115" s="322">
        <f>SUMIF($P60:$P64,C115,$N60:$N64)</f>
        <v>0</v>
      </c>
      <c r="J115" s="322">
        <f>SUMIF($P69:$P73,C115,$N69:$N73)</f>
        <v>0</v>
      </c>
      <c r="K115" s="322">
        <f>SUMIF($P78:$P82,C115,$N78:$N82)</f>
        <v>0</v>
      </c>
      <c r="L115" s="413">
        <f t="shared" si="17"/>
        <v>0</v>
      </c>
      <c r="M115" s="322">
        <f>SUMIF($P87:$P91,C115,$N87:$N91)</f>
        <v>0</v>
      </c>
      <c r="N115" s="322">
        <f>SUMIF($P96:$P100,C115,$N96:$N100)</f>
        <v>0</v>
      </c>
      <c r="O115" s="930">
        <f t="shared" si="16"/>
        <v>0</v>
      </c>
      <c r="P115" s="930"/>
      <c r="Q115" s="417" t="e">
        <f t="shared" si="18"/>
        <v>#DIV/0!</v>
      </c>
      <c r="R115" s="95"/>
      <c r="S115" s="499"/>
    </row>
    <row r="116" spans="3:19" s="324" customFormat="1" ht="18" customHeight="1">
      <c r="C116" s="79" t="s">
        <v>744</v>
      </c>
      <c r="D116" s="404">
        <f>SUMIF($P24:$P28,C116,$N24:$N28)</f>
        <v>0</v>
      </c>
      <c r="E116" s="404">
        <f>SUMIF($P33:$P37,C116,$N33:$N37)</f>
        <v>0</v>
      </c>
      <c r="F116" s="413">
        <f t="shared" si="15"/>
        <v>0</v>
      </c>
      <c r="G116" s="322">
        <f>SUMIF($P42:$P46,C116,$N42:$N46)</f>
        <v>0</v>
      </c>
      <c r="H116" s="322">
        <f>SUMIF($P51:$P55,C116,$N51:$N55)</f>
        <v>0</v>
      </c>
      <c r="I116" s="322">
        <f>SUMIF($P60:$P64,C116,$N60:$N64)</f>
        <v>0</v>
      </c>
      <c r="J116" s="322">
        <f>SUMIF($P69:$P73,C116,$N69:$N73)</f>
        <v>0</v>
      </c>
      <c r="K116" s="322">
        <f>SUMIF($P78:$P82,C116,$N78:$N82)</f>
        <v>0</v>
      </c>
      <c r="L116" s="413">
        <f t="shared" si="17"/>
        <v>0</v>
      </c>
      <c r="M116" s="322">
        <f>SUMIF($P87:$P91,C116,$N87:$N91)</f>
        <v>0</v>
      </c>
      <c r="N116" s="322">
        <f>SUMIF($P96:$P100,C116,$N96:$N100)</f>
        <v>0</v>
      </c>
      <c r="O116" s="930">
        <f t="shared" si="16"/>
        <v>0</v>
      </c>
      <c r="P116" s="930"/>
      <c r="Q116" s="417" t="e">
        <f t="shared" si="18"/>
        <v>#DIV/0!</v>
      </c>
      <c r="R116" s="95"/>
      <c r="S116" s="499"/>
    </row>
    <row r="117" spans="3:19" s="324" customFormat="1" ht="18" customHeight="1">
      <c r="C117" s="79" t="s">
        <v>745</v>
      </c>
      <c r="D117" s="404">
        <f>SUMIF($P24:$P28,C117,$N24:$N28)</f>
        <v>0</v>
      </c>
      <c r="E117" s="404">
        <f>SUMIF($P33:$P37,C117,$N33:$N37)</f>
        <v>0</v>
      </c>
      <c r="F117" s="413">
        <f t="shared" si="15"/>
        <v>0</v>
      </c>
      <c r="G117" s="322">
        <f>SUMIF($P42:$P46,C117,$N42:$N46)</f>
        <v>0</v>
      </c>
      <c r="H117" s="322">
        <f>SUMIF($P51:$P55,C117,$N51:$N55)</f>
        <v>0</v>
      </c>
      <c r="I117" s="322">
        <f>SUMIF($P60:$P64,C117,$N60:$N64)</f>
        <v>0</v>
      </c>
      <c r="J117" s="322">
        <f>SUMIF($P69:$P73,C117,$N69:$N73)</f>
        <v>0</v>
      </c>
      <c r="K117" s="322">
        <f>SUMIF($P78:$P82,C117,$N78:$N82)</f>
        <v>0</v>
      </c>
      <c r="L117" s="413">
        <f t="shared" si="17"/>
        <v>0</v>
      </c>
      <c r="M117" s="322">
        <f>SUMIF($P87:$P91,C117,$N87:$N91)</f>
        <v>0</v>
      </c>
      <c r="N117" s="322">
        <f>SUMIF($P96:$P100,C117,$N96:$N100)</f>
        <v>0</v>
      </c>
      <c r="O117" s="930">
        <f t="shared" si="16"/>
        <v>0</v>
      </c>
      <c r="P117" s="930"/>
      <c r="Q117" s="417" t="e">
        <f t="shared" si="18"/>
        <v>#DIV/0!</v>
      </c>
      <c r="R117" s="95"/>
      <c r="S117" s="499"/>
    </row>
    <row r="118" spans="3:19" s="324" customFormat="1" ht="18" customHeight="1">
      <c r="C118" s="79" t="s">
        <v>746</v>
      </c>
      <c r="D118" s="404">
        <f>SUMIF($P24:$P28,C118,$N24:$N28)</f>
        <v>0</v>
      </c>
      <c r="E118" s="404">
        <f>SUMIF($P33:$P37,C118,$N33:$N37)</f>
        <v>0</v>
      </c>
      <c r="F118" s="413">
        <f t="shared" si="15"/>
        <v>0</v>
      </c>
      <c r="G118" s="322">
        <f>SUMIF($P42:$P46,C118,$N42:$N46)</f>
        <v>0</v>
      </c>
      <c r="H118" s="322">
        <f>SUMIF($P51:$P55,C118,$N51:$N55)</f>
        <v>0</v>
      </c>
      <c r="I118" s="322">
        <f>SUMIF($P60:$P64,C118,$N60:$N64)</f>
        <v>0</v>
      </c>
      <c r="J118" s="322">
        <f>SUMIF($P69:$P73,C118,$N69:$N73)</f>
        <v>0</v>
      </c>
      <c r="K118" s="322">
        <f>SUMIF($P78:$P82,C118,$N78:$N82)</f>
        <v>0</v>
      </c>
      <c r="L118" s="413">
        <f t="shared" si="17"/>
        <v>0</v>
      </c>
      <c r="M118" s="322">
        <f>SUMIF($P87:$P91,C118,$N87:$N91)</f>
        <v>0</v>
      </c>
      <c r="N118" s="322">
        <f>SUMIF($P96:$P100,C118,$N96:$N100)</f>
        <v>0</v>
      </c>
      <c r="O118" s="930">
        <f t="shared" si="16"/>
        <v>0</v>
      </c>
      <c r="P118" s="930"/>
      <c r="Q118" s="417" t="e">
        <f t="shared" si="18"/>
        <v>#DIV/0!</v>
      </c>
      <c r="R118" s="95"/>
      <c r="S118" s="499"/>
    </row>
    <row r="119" spans="3:19" s="324" customFormat="1" ht="18" customHeight="1">
      <c r="C119" s="79" t="s">
        <v>747</v>
      </c>
      <c r="D119" s="404">
        <f>SUMIF($P24:$P28,C119,$N24:$N28)</f>
        <v>0</v>
      </c>
      <c r="E119" s="404">
        <f>SUMIF($P33:$P37,C119,$N33:$N37)</f>
        <v>0</v>
      </c>
      <c r="F119" s="413">
        <f t="shared" si="15"/>
        <v>0</v>
      </c>
      <c r="G119" s="322">
        <f>SUMIF($P42:$P46,C119,$N42:$N46)</f>
        <v>0</v>
      </c>
      <c r="H119" s="322">
        <f>SUMIF($P51:$P55,C119,$N51:$N55)</f>
        <v>0</v>
      </c>
      <c r="I119" s="322">
        <f>SUMIF($P60:$P64,C119,$N60:$N64)</f>
        <v>0</v>
      </c>
      <c r="J119" s="322">
        <f>SUMIF($P69:$P73,C119,$N69:$N73)</f>
        <v>0</v>
      </c>
      <c r="K119" s="322">
        <f>SUMIF($P78:$P82,C119,$N78:$N82)</f>
        <v>0</v>
      </c>
      <c r="L119" s="413">
        <f t="shared" si="17"/>
        <v>0</v>
      </c>
      <c r="M119" s="322">
        <f>SUMIF($P87:$P91,C119,$N87:$N91)</f>
        <v>0</v>
      </c>
      <c r="N119" s="322">
        <f>SUMIF($P96:$P100,C119,$N96:$N100)</f>
        <v>0</v>
      </c>
      <c r="O119" s="930">
        <f t="shared" si="16"/>
        <v>0</v>
      </c>
      <c r="P119" s="930"/>
      <c r="Q119" s="417" t="e">
        <f t="shared" si="18"/>
        <v>#DIV/0!</v>
      </c>
      <c r="R119" s="95"/>
      <c r="S119" s="499"/>
    </row>
    <row r="120" spans="3:19" s="324" customFormat="1" ht="18" customHeight="1">
      <c r="C120" s="79" t="s">
        <v>748</v>
      </c>
      <c r="D120" s="404">
        <f>SUMIF($P24:$P28,C120,$N24:$N28)</f>
        <v>0</v>
      </c>
      <c r="E120" s="404">
        <f>SUMIF($P33:$P37,C120,$N33:$N37)</f>
        <v>0</v>
      </c>
      <c r="F120" s="413">
        <f t="shared" si="15"/>
        <v>0</v>
      </c>
      <c r="G120" s="322">
        <f>SUMIF($P42:$P46,C120,$N42:$N46)</f>
        <v>0</v>
      </c>
      <c r="H120" s="322">
        <f>SUMIF($P51:$P55,C120,$N51:$N55)</f>
        <v>0</v>
      </c>
      <c r="I120" s="322">
        <f>SUMIF($P60:$P64,C120,$N60:$N64)</f>
        <v>0</v>
      </c>
      <c r="J120" s="322">
        <f>SUMIF($P69:$P73,C120,$N69:$N73)</f>
        <v>0</v>
      </c>
      <c r="K120" s="322">
        <f>SUMIF($P78:$P82,C120,$N78:$N82)</f>
        <v>0</v>
      </c>
      <c r="L120" s="413">
        <f t="shared" si="17"/>
        <v>0</v>
      </c>
      <c r="M120" s="322">
        <f>SUMIF($P87:$P91,C120,$N87:$N91)</f>
        <v>0</v>
      </c>
      <c r="N120" s="322">
        <f>SUMIF($P96:$P100,C120,$N96:$N100)</f>
        <v>0</v>
      </c>
      <c r="O120" s="930">
        <f t="shared" si="16"/>
        <v>0</v>
      </c>
      <c r="P120" s="930"/>
      <c r="Q120" s="417" t="e">
        <f t="shared" si="18"/>
        <v>#DIV/0!</v>
      </c>
      <c r="R120" s="95"/>
      <c r="S120" s="499"/>
    </row>
    <row r="121" spans="3:19" s="324" customFormat="1" ht="18" customHeight="1">
      <c r="C121" s="79" t="s">
        <v>749</v>
      </c>
      <c r="D121" s="404">
        <f>SUMIF($P24:$P28,C121,$N24:$N28)</f>
        <v>0</v>
      </c>
      <c r="E121" s="404">
        <f>SUMIF($P33:$P37,C121,$N33:$N37)</f>
        <v>0</v>
      </c>
      <c r="F121" s="413">
        <f t="shared" si="15"/>
        <v>0</v>
      </c>
      <c r="G121" s="322">
        <f>SUMIF($P42:$P46,C121,$N42:$N46)</f>
        <v>0</v>
      </c>
      <c r="H121" s="322">
        <f>SUMIF($P51:$P55,C121,$N51:$N55)</f>
        <v>0</v>
      </c>
      <c r="I121" s="322">
        <f>SUMIF($P60:$P64,C121,$N60:$N64)</f>
        <v>0</v>
      </c>
      <c r="J121" s="322">
        <f>SUMIF($P69:$P73,C121,$N69:$N73)</f>
        <v>0</v>
      </c>
      <c r="K121" s="322">
        <f>SUMIF($P78:$P82,C121,$N78:$N82)</f>
        <v>0</v>
      </c>
      <c r="L121" s="413">
        <f t="shared" si="17"/>
        <v>0</v>
      </c>
      <c r="M121" s="322">
        <f>SUMIF($P87:$P91,C121,$N87:$N91)</f>
        <v>0</v>
      </c>
      <c r="N121" s="322">
        <f>SUMIF($P96:$P100,C121,$N96:$N100)</f>
        <v>0</v>
      </c>
      <c r="O121" s="930">
        <f t="shared" si="16"/>
        <v>0</v>
      </c>
      <c r="P121" s="930"/>
      <c r="Q121" s="417" t="e">
        <f t="shared" si="18"/>
        <v>#DIV/0!</v>
      </c>
      <c r="R121" s="95"/>
      <c r="S121" s="499"/>
    </row>
    <row r="122" spans="3:19" s="324" customFormat="1" ht="18" customHeight="1">
      <c r="C122" s="79" t="s">
        <v>750</v>
      </c>
      <c r="D122" s="404">
        <f>SUMIF($P24:$P28,C122,$N24:$N28)</f>
        <v>0</v>
      </c>
      <c r="E122" s="404">
        <f>SUMIF($P33:$P37,C122,$N33:$N37)</f>
        <v>0</v>
      </c>
      <c r="F122" s="413">
        <f t="shared" si="15"/>
        <v>0</v>
      </c>
      <c r="G122" s="322">
        <f>SUMIF($P42:$P46,C122,$N42:$N46)</f>
        <v>0</v>
      </c>
      <c r="H122" s="322">
        <f>SUMIF($P51:$P55,C122,$N51:$N55)</f>
        <v>0</v>
      </c>
      <c r="I122" s="322">
        <f>SUMIF($P60:$P64,C122,$N60:$N64)</f>
        <v>0</v>
      </c>
      <c r="J122" s="322">
        <f>SUMIF($P69:$P73,C122,$N69:$N73)</f>
        <v>0</v>
      </c>
      <c r="K122" s="322">
        <f>SUMIF($P78:$P82,C122,$N78:$N82)</f>
        <v>0</v>
      </c>
      <c r="L122" s="413">
        <f t="shared" si="17"/>
        <v>0</v>
      </c>
      <c r="M122" s="322">
        <f>SUMIF($P87:$P91,C122,$N87:$N91)</f>
        <v>0</v>
      </c>
      <c r="N122" s="322">
        <f>SUMIF($P96:$P100,C122,$N96:$N100)</f>
        <v>0</v>
      </c>
      <c r="O122" s="930">
        <f t="shared" si="16"/>
        <v>0</v>
      </c>
      <c r="P122" s="930"/>
      <c r="Q122" s="417" t="e">
        <f t="shared" si="18"/>
        <v>#DIV/0!</v>
      </c>
      <c r="R122" s="95"/>
      <c r="S122" s="499"/>
    </row>
    <row r="123" spans="3:19" s="324" customFormat="1" ht="18" customHeight="1">
      <c r="C123" s="79" t="s">
        <v>751</v>
      </c>
      <c r="D123" s="322">
        <f>SUMIF($P24:$P28,C123,$N24:$N28)</f>
        <v>0</v>
      </c>
      <c r="E123" s="322">
        <f>SUMIF($P33:$P37,C123,$N33:$N37)</f>
        <v>0</v>
      </c>
      <c r="F123" s="413">
        <f t="shared" si="15"/>
        <v>0</v>
      </c>
      <c r="G123" s="322">
        <f>SUMIF($P42:$P46,C123,$N42:$N46)</f>
        <v>0</v>
      </c>
      <c r="H123" s="322">
        <f>SUMIF($P51:$P55,C123,$N51:$N55)</f>
        <v>0</v>
      </c>
      <c r="I123" s="322">
        <f>SUMIF($P60:$P64,C123,$N60:$N64)</f>
        <v>0</v>
      </c>
      <c r="J123" s="322">
        <f>SUMIF($P69:$P73,C123,$N69:$N73)</f>
        <v>0</v>
      </c>
      <c r="K123" s="322">
        <f>SUMIF($P78:$P82,C123,$N78:$N82)</f>
        <v>0</v>
      </c>
      <c r="L123" s="413">
        <f t="shared" si="17"/>
        <v>0</v>
      </c>
      <c r="M123" s="322">
        <f>SUMIF($P87:$P91,C123,$N87:$N91)</f>
        <v>0</v>
      </c>
      <c r="N123" s="322">
        <f>SUMIF($P96:$P100,C123,$N96:$N100)</f>
        <v>0</v>
      </c>
      <c r="O123" s="930">
        <f t="shared" si="16"/>
        <v>0</v>
      </c>
      <c r="P123" s="930"/>
      <c r="Q123" s="417" t="e">
        <f t="shared" si="18"/>
        <v>#DIV/0!</v>
      </c>
      <c r="R123" s="95"/>
      <c r="S123" s="499"/>
    </row>
    <row r="124" spans="3:19" s="324" customFormat="1" ht="18" customHeight="1">
      <c r="C124" s="79" t="s">
        <v>752</v>
      </c>
      <c r="D124" s="322">
        <f>SUMIF($P24:$P28,C124,$N24:$N28)</f>
        <v>0</v>
      </c>
      <c r="E124" s="322">
        <f>SUMIF($P33:$P37,C124,$N33:$N37)</f>
        <v>0</v>
      </c>
      <c r="F124" s="413">
        <f t="shared" si="15"/>
        <v>0</v>
      </c>
      <c r="G124" s="322">
        <f>SUMIF($P42:$P46,C124,$N42:$N46)</f>
        <v>0</v>
      </c>
      <c r="H124" s="322">
        <f>SUMIF($P51:$P55,C124,$N51:$N55)</f>
        <v>0</v>
      </c>
      <c r="I124" s="322">
        <f>SUMIF($P60:$P64,C124,$N60:$N64)</f>
        <v>0</v>
      </c>
      <c r="J124" s="322">
        <f>SUMIF($P69:$P73,C124,$N69:$N73)</f>
        <v>0</v>
      </c>
      <c r="K124" s="322">
        <f>SUMIF($P78:$P82,C124,$N78:$N82)</f>
        <v>0</v>
      </c>
      <c r="L124" s="413">
        <f t="shared" si="17"/>
        <v>0</v>
      </c>
      <c r="M124" s="322">
        <f>SUMIF($P87:$P91,C124,$N87:$N91)</f>
        <v>0</v>
      </c>
      <c r="N124" s="322">
        <f>SUMIF($P96:$P100,C124,$N96:$N100)</f>
        <v>0</v>
      </c>
      <c r="O124" s="930">
        <f t="shared" si="16"/>
        <v>0</v>
      </c>
      <c r="P124" s="930"/>
      <c r="Q124" s="417" t="e">
        <f t="shared" si="18"/>
        <v>#DIV/0!</v>
      </c>
      <c r="R124" s="95"/>
      <c r="S124" s="499"/>
    </row>
    <row r="125" spans="3:19" s="324" customFormat="1" ht="18" customHeight="1">
      <c r="C125" s="79" t="s">
        <v>753</v>
      </c>
      <c r="D125" s="322">
        <f>SUMIF($P24:$P28,C125,$N24:$N28)</f>
        <v>0</v>
      </c>
      <c r="E125" s="322">
        <f>SUMIF($P33:$P37,C125,$N33:$N37)</f>
        <v>0</v>
      </c>
      <c r="F125" s="413">
        <f t="shared" si="15"/>
        <v>0</v>
      </c>
      <c r="G125" s="322">
        <f>SUMIF($P42:$P46,C125,$N42:$N46)</f>
        <v>0</v>
      </c>
      <c r="H125" s="322">
        <f>SUMIF($P51:$P55,C125,$N51:$N55)</f>
        <v>0</v>
      </c>
      <c r="I125" s="322">
        <f>SUMIF($P60:$P64,C125,$N60:$N64)</f>
        <v>0</v>
      </c>
      <c r="J125" s="322">
        <f>SUMIF($P69:$P73,C125,$N69:$N73)</f>
        <v>0</v>
      </c>
      <c r="K125" s="322">
        <f>SUMIF($P78:$P82,C125,$N78:$N82)</f>
        <v>0</v>
      </c>
      <c r="L125" s="413">
        <f t="shared" si="17"/>
        <v>0</v>
      </c>
      <c r="M125" s="322">
        <f>SUMIF($P87:$P91,C125,$N87:$N91)</f>
        <v>0</v>
      </c>
      <c r="N125" s="322">
        <f>SUMIF($P96:$P100,C125,$N96:$N100)</f>
        <v>0</v>
      </c>
      <c r="O125" s="930">
        <f t="shared" si="16"/>
        <v>0</v>
      </c>
      <c r="P125" s="930"/>
      <c r="Q125" s="417" t="e">
        <f t="shared" si="18"/>
        <v>#DIV/0!</v>
      </c>
      <c r="R125" s="330"/>
      <c r="S125" s="499"/>
    </row>
    <row r="126" spans="3:19" s="324" customFormat="1" ht="18" customHeight="1">
      <c r="C126" s="79" t="s">
        <v>754</v>
      </c>
      <c r="D126" s="322">
        <f>SUMIF($P24:$P28,C126,$N24:$N28)</f>
        <v>0</v>
      </c>
      <c r="E126" s="322">
        <f>SUMIF($P33:$P37,C126,$N33:$N37)</f>
        <v>0</v>
      </c>
      <c r="F126" s="413">
        <f t="shared" si="15"/>
        <v>0</v>
      </c>
      <c r="G126" s="322">
        <f>SUMIF($P42:$P46,C126,$N42:$N46)</f>
        <v>0</v>
      </c>
      <c r="H126" s="322">
        <f>SUMIF($P51:$P55,C126,$N51:$N55)</f>
        <v>0</v>
      </c>
      <c r="I126" s="322">
        <f>SUMIF($P60:$P64,C126,$N60:$N64)</f>
        <v>0</v>
      </c>
      <c r="J126" s="322">
        <f>SUMIF($P69:$P73,C126,$N69:$N73)</f>
        <v>0</v>
      </c>
      <c r="K126" s="322">
        <f>SUMIF($P78:$P82,C126,$N78:$N82)</f>
        <v>0</v>
      </c>
      <c r="L126" s="413">
        <f t="shared" si="17"/>
        <v>0</v>
      </c>
      <c r="M126" s="322">
        <f>SUMIF($P87:$P91,C126,$N87:$N91)</f>
        <v>0</v>
      </c>
      <c r="N126" s="322">
        <f>SUMIF($P96:$P100,C126,$N96:$N100)</f>
        <v>0</v>
      </c>
      <c r="O126" s="930">
        <f t="shared" si="16"/>
        <v>0</v>
      </c>
      <c r="P126" s="930"/>
      <c r="Q126" s="417" t="e">
        <f t="shared" si="18"/>
        <v>#DIV/0!</v>
      </c>
      <c r="R126" s="330"/>
      <c r="S126" s="499"/>
    </row>
    <row r="127" spans="3:19" s="324" customFormat="1" ht="18" customHeight="1">
      <c r="C127" s="79" t="s">
        <v>755</v>
      </c>
      <c r="D127" s="322">
        <f>SUMIF($P24:$P28,C127,$N24:$N28)</f>
        <v>0</v>
      </c>
      <c r="E127" s="322">
        <f>SUMIF($P33:$P37,C127,$N33:$N37)</f>
        <v>0</v>
      </c>
      <c r="F127" s="413">
        <f t="shared" si="15"/>
        <v>0</v>
      </c>
      <c r="G127" s="322">
        <f>SUMIF($P42:$P46,C127,$N42:$N46)</f>
        <v>0</v>
      </c>
      <c r="H127" s="322">
        <f>SUMIF($P51:$P55,C127,$N51:$N55)</f>
        <v>0</v>
      </c>
      <c r="I127" s="322">
        <f>SUMIF($P60:$P64,C127,$N60:$N64)</f>
        <v>0</v>
      </c>
      <c r="J127" s="322">
        <f>SUMIF($P69:$P73,C127,$N69:$N73)</f>
        <v>0</v>
      </c>
      <c r="K127" s="322">
        <f>SUMIF($P78:$P82,C127,$N78:$N82)</f>
        <v>0</v>
      </c>
      <c r="L127" s="413">
        <f t="shared" si="17"/>
        <v>0</v>
      </c>
      <c r="M127" s="322">
        <f>SUMIF($P87:$P91,C127,$N87:$N91)</f>
        <v>0</v>
      </c>
      <c r="N127" s="322">
        <f>SUMIF($P96:$P100,C127,$N96:$N100)</f>
        <v>0</v>
      </c>
      <c r="O127" s="930">
        <f t="shared" si="16"/>
        <v>0</v>
      </c>
      <c r="P127" s="930"/>
      <c r="Q127" s="417" t="e">
        <f t="shared" si="18"/>
        <v>#DIV/0!</v>
      </c>
      <c r="R127" s="330"/>
      <c r="S127" s="499"/>
    </row>
    <row r="128" spans="3:19" s="324" customFormat="1" ht="18" customHeight="1">
      <c r="C128" s="79" t="s">
        <v>756</v>
      </c>
      <c r="D128" s="322">
        <f>SUMIF($P24:$P28,C128,$N24:$N28)</f>
        <v>0</v>
      </c>
      <c r="E128" s="322">
        <f>SUMIF($P33:$P37,C128,$N33:$N37)</f>
        <v>0</v>
      </c>
      <c r="F128" s="413">
        <f t="shared" si="15"/>
        <v>0</v>
      </c>
      <c r="G128" s="322">
        <f>SUMIF($P42:$P46,C128,$N42:$N46)</f>
        <v>0</v>
      </c>
      <c r="H128" s="322">
        <f>SUMIF($P51:$P55,C128,$N51:$N55)</f>
        <v>0</v>
      </c>
      <c r="I128" s="322">
        <f>SUMIF($P60:$P64,C128,$N60:$N64)</f>
        <v>0</v>
      </c>
      <c r="J128" s="322">
        <f>SUMIF($P69:$P73,C128,$N69:$N73)</f>
        <v>0</v>
      </c>
      <c r="K128" s="322">
        <f>SUMIF($P78:$P82,C128,$N78:$N82)</f>
        <v>0</v>
      </c>
      <c r="L128" s="413">
        <f t="shared" si="17"/>
        <v>0</v>
      </c>
      <c r="M128" s="322">
        <f>SUMIF($P87:$P91,C128,$N87:$N91)</f>
        <v>0</v>
      </c>
      <c r="N128" s="322">
        <f>SUMIF($P96:$P100,C128,$N96:$N100)</f>
        <v>0</v>
      </c>
      <c r="O128" s="930">
        <f t="shared" si="16"/>
        <v>0</v>
      </c>
      <c r="P128" s="930"/>
      <c r="Q128" s="417" t="e">
        <f t="shared" si="18"/>
        <v>#DIV/0!</v>
      </c>
      <c r="R128" s="330"/>
      <c r="S128" s="499"/>
    </row>
    <row r="129" spans="3:19" s="324" customFormat="1" ht="18" customHeight="1">
      <c r="C129" s="79" t="s">
        <v>757</v>
      </c>
      <c r="D129" s="322">
        <f>SUMIF($P24:$P28,C129,$N24:$N28)</f>
        <v>0</v>
      </c>
      <c r="E129" s="322">
        <f>SUMIF($P33:$P37,C129,$N33:$N37)</f>
        <v>0</v>
      </c>
      <c r="F129" s="413">
        <f t="shared" si="15"/>
        <v>0</v>
      </c>
      <c r="G129" s="322">
        <f>SUMIF($P42:$P46,C129,$N42:$N46)</f>
        <v>0</v>
      </c>
      <c r="H129" s="322">
        <f>SUMIF($P51:$P55,C129,$N51:$N55)</f>
        <v>0</v>
      </c>
      <c r="I129" s="322">
        <f>SUMIF($P60:$P64,C129,$N60:$N64)</f>
        <v>0</v>
      </c>
      <c r="J129" s="322">
        <f>SUMIF($P69:$P73,C129,$N69:$N73)</f>
        <v>0</v>
      </c>
      <c r="K129" s="322">
        <f>SUMIF($P78:$P82,C129,$N78:$N82)</f>
        <v>0</v>
      </c>
      <c r="L129" s="413">
        <f t="shared" si="17"/>
        <v>0</v>
      </c>
      <c r="M129" s="322">
        <f>SUMIF($P87:$P91,C129,$N87:$N91)</f>
        <v>0</v>
      </c>
      <c r="N129" s="322">
        <f>SUMIF($P96:$P100,C129,$N96:$N100)</f>
        <v>0</v>
      </c>
      <c r="O129" s="930">
        <f t="shared" si="16"/>
        <v>0</v>
      </c>
      <c r="P129" s="930"/>
      <c r="Q129" s="417" t="e">
        <f t="shared" si="18"/>
        <v>#DIV/0!</v>
      </c>
      <c r="R129" s="330"/>
      <c r="S129" s="499"/>
    </row>
    <row r="130" spans="3:19" s="324" customFormat="1" ht="18" customHeight="1">
      <c r="C130" s="79" t="s">
        <v>758</v>
      </c>
      <c r="D130" s="322">
        <f>SUMIF($P24:$P28,C130,$N24:$N28)</f>
        <v>0</v>
      </c>
      <c r="E130" s="322">
        <f>SUMIF($P33:$P37,C130,$N33:$N37)</f>
        <v>0</v>
      </c>
      <c r="F130" s="413">
        <f t="shared" si="15"/>
        <v>0</v>
      </c>
      <c r="G130" s="322">
        <f>SUMIF($P42:$P46,C130,$N42:$N46)</f>
        <v>0</v>
      </c>
      <c r="H130" s="322">
        <f>SUMIF($P51:$P55,C130,$N51:$N55)</f>
        <v>0</v>
      </c>
      <c r="I130" s="322">
        <f>SUMIF($P60:$P64,C130,$N60:$N64)</f>
        <v>0</v>
      </c>
      <c r="J130" s="322">
        <f>SUMIF($P69:$P73,C130,$N69:$N73)</f>
        <v>0</v>
      </c>
      <c r="K130" s="322">
        <f>SUMIF($P78:$P82,C130,$N78:$N82)</f>
        <v>0</v>
      </c>
      <c r="L130" s="413">
        <f t="shared" si="17"/>
        <v>0</v>
      </c>
      <c r="M130" s="322">
        <f>SUMIF($P87:$P91,C130,$N87:$N91)</f>
        <v>0</v>
      </c>
      <c r="N130" s="322">
        <f>SUMIF($P96:$P100,C130,$N96:$N100)</f>
        <v>0</v>
      </c>
      <c r="O130" s="930">
        <f t="shared" si="16"/>
        <v>0</v>
      </c>
      <c r="P130" s="930"/>
      <c r="Q130" s="417" t="e">
        <f t="shared" si="18"/>
        <v>#DIV/0!</v>
      </c>
      <c r="R130" s="330"/>
      <c r="S130" s="499"/>
    </row>
    <row r="131" spans="2:19" s="346" customFormat="1" ht="18" customHeight="1">
      <c r="B131" s="921" t="s">
        <v>786</v>
      </c>
      <c r="C131" s="922"/>
      <c r="D131" s="414">
        <f aca="true" t="shared" si="19" ref="D131:O131">SUM(D110:D130)</f>
        <v>0</v>
      </c>
      <c r="E131" s="414">
        <f t="shared" si="19"/>
        <v>0</v>
      </c>
      <c r="F131" s="415">
        <f t="shared" si="19"/>
        <v>0</v>
      </c>
      <c r="G131" s="414">
        <f t="shared" si="19"/>
        <v>0</v>
      </c>
      <c r="H131" s="414">
        <f t="shared" si="19"/>
        <v>0</v>
      </c>
      <c r="I131" s="414">
        <f t="shared" si="19"/>
        <v>0</v>
      </c>
      <c r="J131" s="414">
        <f t="shared" si="19"/>
        <v>0</v>
      </c>
      <c r="K131" s="414">
        <f t="shared" si="19"/>
        <v>0</v>
      </c>
      <c r="L131" s="415">
        <f t="shared" si="19"/>
        <v>0</v>
      </c>
      <c r="M131" s="414">
        <f t="shared" si="19"/>
        <v>0</v>
      </c>
      <c r="N131" s="414">
        <f t="shared" si="19"/>
        <v>0</v>
      </c>
      <c r="O131" s="984">
        <f t="shared" si="19"/>
        <v>0</v>
      </c>
      <c r="P131" s="984"/>
      <c r="Q131" s="417" t="e">
        <f t="shared" si="18"/>
        <v>#DIV/0!</v>
      </c>
      <c r="R131" s="172"/>
      <c r="S131" s="506"/>
    </row>
    <row r="132" spans="3:19" s="324" customFormat="1" ht="18" customHeight="1">
      <c r="C132" s="406" t="s">
        <v>378</v>
      </c>
      <c r="D132" s="405" t="e">
        <f aca="true" t="shared" si="20" ref="D132:O132">D131/$R$20</f>
        <v>#DIV/0!</v>
      </c>
      <c r="E132" s="405" t="e">
        <f t="shared" si="20"/>
        <v>#DIV/0!</v>
      </c>
      <c r="F132" s="407" t="e">
        <f t="shared" si="20"/>
        <v>#DIV/0!</v>
      </c>
      <c r="G132" s="405" t="e">
        <f t="shared" si="20"/>
        <v>#DIV/0!</v>
      </c>
      <c r="H132" s="405" t="e">
        <f t="shared" si="20"/>
        <v>#DIV/0!</v>
      </c>
      <c r="I132" s="405" t="e">
        <f t="shared" si="20"/>
        <v>#DIV/0!</v>
      </c>
      <c r="J132" s="405" t="e">
        <f t="shared" si="20"/>
        <v>#DIV/0!</v>
      </c>
      <c r="K132" s="405" t="e">
        <f t="shared" si="20"/>
        <v>#DIV/0!</v>
      </c>
      <c r="L132" s="407" t="e">
        <f t="shared" si="20"/>
        <v>#DIV/0!</v>
      </c>
      <c r="M132" s="405" t="e">
        <f t="shared" si="20"/>
        <v>#DIV/0!</v>
      </c>
      <c r="N132" s="405" t="e">
        <f t="shared" si="20"/>
        <v>#DIV/0!</v>
      </c>
      <c r="O132" s="978" t="e">
        <f t="shared" si="20"/>
        <v>#DIV/0!</v>
      </c>
      <c r="P132" s="978"/>
      <c r="Q132" s="417" t="e">
        <f t="shared" si="18"/>
        <v>#DIV/0!</v>
      </c>
      <c r="R132" s="330"/>
      <c r="S132" s="499"/>
    </row>
    <row r="133" spans="2:21" s="324" customFormat="1" ht="18" customHeight="1">
      <c r="B133" s="975" t="s">
        <v>789</v>
      </c>
      <c r="C133" s="976"/>
      <c r="D133" s="976"/>
      <c r="E133" s="976"/>
      <c r="F133" s="976"/>
      <c r="G133" s="976"/>
      <c r="H133" s="976"/>
      <c r="I133" s="976"/>
      <c r="J133" s="976"/>
      <c r="K133" s="976"/>
      <c r="L133" s="929" t="s">
        <v>788</v>
      </c>
      <c r="M133" s="929"/>
      <c r="N133" s="416">
        <f>(D131+E131)/100*15</f>
        <v>0</v>
      </c>
      <c r="O133" s="979"/>
      <c r="P133" s="979"/>
      <c r="Q133" s="417" t="e">
        <f t="shared" si="18"/>
        <v>#DIV/0!</v>
      </c>
      <c r="R133" s="327"/>
      <c r="S133" s="504"/>
      <c r="U133" s="325"/>
    </row>
    <row r="134" spans="2:21" s="324" customFormat="1" ht="18" customHeight="1">
      <c r="B134" s="977" t="s">
        <v>393</v>
      </c>
      <c r="C134" s="977"/>
      <c r="D134" s="977"/>
      <c r="E134" s="977"/>
      <c r="F134" s="977"/>
      <c r="G134" s="977"/>
      <c r="H134" s="977"/>
      <c r="I134" s="977"/>
      <c r="J134" s="977"/>
      <c r="K134" s="977"/>
      <c r="L134" s="977"/>
      <c r="M134" s="977"/>
      <c r="N134" s="977"/>
      <c r="O134" s="980">
        <f>O131+O133</f>
        <v>0</v>
      </c>
      <c r="P134" s="980"/>
      <c r="Q134" s="417" t="e">
        <f t="shared" si="18"/>
        <v>#DIV/0!</v>
      </c>
      <c r="R134" s="327"/>
      <c r="S134" s="504"/>
      <c r="U134" s="325"/>
    </row>
    <row r="135" spans="5:21" s="324" customFormat="1" ht="18" customHeight="1">
      <c r="E135" s="371"/>
      <c r="F135" s="346"/>
      <c r="G135" s="327"/>
      <c r="H135" s="327"/>
      <c r="I135" s="327"/>
      <c r="J135" s="327"/>
      <c r="K135" s="327"/>
      <c r="L135" s="327"/>
      <c r="M135" s="327"/>
      <c r="N135" s="91"/>
      <c r="O135" s="327"/>
      <c r="P135" s="327"/>
      <c r="Q135" s="327"/>
      <c r="R135" s="327"/>
      <c r="S135" s="504"/>
      <c r="U135" s="325"/>
    </row>
    <row r="136" spans="5:21" s="324" customFormat="1" ht="18" customHeight="1">
      <c r="E136" s="371"/>
      <c r="F136" s="346"/>
      <c r="G136" s="327"/>
      <c r="H136" s="327"/>
      <c r="I136" s="327"/>
      <c r="J136" s="327"/>
      <c r="K136" s="327"/>
      <c r="L136" s="327"/>
      <c r="M136" s="327"/>
      <c r="N136" s="91"/>
      <c r="O136" s="327"/>
      <c r="P136" s="327"/>
      <c r="Q136" s="327"/>
      <c r="R136" s="327"/>
      <c r="S136" s="504"/>
      <c r="U136" s="325"/>
    </row>
    <row r="137" spans="5:21" s="324" customFormat="1" ht="18" customHeight="1">
      <c r="E137" s="371"/>
      <c r="F137" s="346"/>
      <c r="G137" s="327"/>
      <c r="H137" s="327"/>
      <c r="I137" s="327"/>
      <c r="J137" s="327"/>
      <c r="K137" s="327"/>
      <c r="L137" s="327"/>
      <c r="M137" s="327"/>
      <c r="N137" s="91"/>
      <c r="O137" s="327"/>
      <c r="P137" s="327"/>
      <c r="Q137" s="327"/>
      <c r="R137" s="327"/>
      <c r="S137" s="504"/>
      <c r="U137" s="325"/>
    </row>
    <row r="138" spans="5:21" s="324" customFormat="1" ht="18" customHeight="1">
      <c r="E138" s="371"/>
      <c r="F138" s="346"/>
      <c r="G138" s="327"/>
      <c r="H138" s="327"/>
      <c r="I138" s="327"/>
      <c r="J138" s="327"/>
      <c r="K138" s="327"/>
      <c r="L138" s="327"/>
      <c r="M138" s="327"/>
      <c r="N138" s="91"/>
      <c r="O138" s="327"/>
      <c r="P138" s="327"/>
      <c r="Q138" s="327"/>
      <c r="R138" s="327"/>
      <c r="S138" s="504"/>
      <c r="U138" s="325"/>
    </row>
    <row r="139" spans="5:21" s="324" customFormat="1" ht="18" customHeight="1">
      <c r="E139" s="371"/>
      <c r="F139" s="346"/>
      <c r="G139" s="327"/>
      <c r="H139" s="327"/>
      <c r="I139" s="327"/>
      <c r="J139" s="327"/>
      <c r="K139" s="327"/>
      <c r="L139" s="327"/>
      <c r="M139" s="327"/>
      <c r="N139" s="91"/>
      <c r="O139" s="327"/>
      <c r="P139" s="327"/>
      <c r="Q139" s="327"/>
      <c r="R139" s="327"/>
      <c r="S139" s="504"/>
      <c r="U139" s="325"/>
    </row>
    <row r="140" spans="5:21" s="324" customFormat="1" ht="18" customHeight="1">
      <c r="E140" s="371"/>
      <c r="F140" s="346"/>
      <c r="G140" s="327"/>
      <c r="H140" s="327"/>
      <c r="I140" s="327"/>
      <c r="J140" s="327"/>
      <c r="K140" s="327"/>
      <c r="L140" s="327"/>
      <c r="M140" s="327"/>
      <c r="N140" s="91"/>
      <c r="O140" s="327"/>
      <c r="P140" s="327"/>
      <c r="Q140" s="327"/>
      <c r="R140" s="327"/>
      <c r="S140" s="504"/>
      <c r="U140" s="325"/>
    </row>
    <row r="141" spans="5:21" s="324" customFormat="1" ht="18" customHeight="1">
      <c r="E141" s="371"/>
      <c r="F141" s="346"/>
      <c r="G141" s="327"/>
      <c r="H141" s="327"/>
      <c r="I141" s="327"/>
      <c r="J141" s="327"/>
      <c r="K141" s="327"/>
      <c r="L141" s="327"/>
      <c r="M141" s="327"/>
      <c r="N141" s="91"/>
      <c r="O141" s="327"/>
      <c r="P141" s="327"/>
      <c r="Q141" s="327"/>
      <c r="R141" s="327"/>
      <c r="S141" s="504"/>
      <c r="U141" s="325"/>
    </row>
    <row r="142" spans="5:21" s="324" customFormat="1" ht="18" customHeight="1">
      <c r="E142" s="371"/>
      <c r="F142" s="346"/>
      <c r="G142" s="327"/>
      <c r="H142" s="327"/>
      <c r="I142" s="327"/>
      <c r="J142" s="327"/>
      <c r="K142" s="327"/>
      <c r="L142" s="327"/>
      <c r="M142" s="327"/>
      <c r="N142" s="91"/>
      <c r="O142" s="327"/>
      <c r="P142" s="327"/>
      <c r="Q142" s="327"/>
      <c r="R142" s="327"/>
      <c r="S142" s="504"/>
      <c r="U142" s="325"/>
    </row>
    <row r="143" spans="5:21" s="324" customFormat="1" ht="18" customHeight="1">
      <c r="E143" s="371"/>
      <c r="F143" s="346"/>
      <c r="G143" s="327"/>
      <c r="H143" s="327"/>
      <c r="I143" s="327"/>
      <c r="J143" s="327"/>
      <c r="K143" s="327"/>
      <c r="L143" s="327"/>
      <c r="M143" s="327"/>
      <c r="N143" s="91"/>
      <c r="O143" s="327"/>
      <c r="P143" s="327"/>
      <c r="Q143" s="327"/>
      <c r="R143" s="327"/>
      <c r="S143" s="504"/>
      <c r="U143" s="325"/>
    </row>
    <row r="144" spans="5:21" s="324" customFormat="1" ht="18" customHeight="1">
      <c r="E144" s="371"/>
      <c r="F144" s="346"/>
      <c r="G144" s="327"/>
      <c r="H144" s="327"/>
      <c r="I144" s="327"/>
      <c r="J144" s="327"/>
      <c r="K144" s="327"/>
      <c r="L144" s="327"/>
      <c r="M144" s="327"/>
      <c r="N144" s="91"/>
      <c r="O144" s="327"/>
      <c r="P144" s="327"/>
      <c r="Q144" s="327"/>
      <c r="R144" s="327"/>
      <c r="S144" s="504"/>
      <c r="U144" s="325"/>
    </row>
    <row r="145" spans="5:21" s="324" customFormat="1" ht="18" customHeight="1">
      <c r="E145" s="371"/>
      <c r="F145" s="346"/>
      <c r="G145" s="327"/>
      <c r="H145" s="327"/>
      <c r="I145" s="327"/>
      <c r="J145" s="327"/>
      <c r="K145" s="327"/>
      <c r="L145" s="327"/>
      <c r="M145" s="327"/>
      <c r="N145" s="91"/>
      <c r="O145" s="327"/>
      <c r="P145" s="327"/>
      <c r="Q145" s="327"/>
      <c r="R145" s="327"/>
      <c r="S145" s="504"/>
      <c r="U145" s="325"/>
    </row>
    <row r="146" spans="5:21" s="324" customFormat="1" ht="18" customHeight="1">
      <c r="E146" s="371"/>
      <c r="F146" s="346"/>
      <c r="G146" s="327"/>
      <c r="H146" s="327"/>
      <c r="I146" s="327"/>
      <c r="J146" s="327"/>
      <c r="K146" s="327"/>
      <c r="L146" s="327"/>
      <c r="M146" s="327"/>
      <c r="N146" s="91"/>
      <c r="O146" s="327"/>
      <c r="P146" s="327"/>
      <c r="Q146" s="327"/>
      <c r="R146" s="327"/>
      <c r="S146" s="504"/>
      <c r="U146" s="325"/>
    </row>
    <row r="147" spans="5:21" s="324" customFormat="1" ht="18" customHeight="1">
      <c r="E147" s="371"/>
      <c r="F147" s="346"/>
      <c r="G147" s="327"/>
      <c r="H147" s="327"/>
      <c r="I147" s="327"/>
      <c r="J147" s="327"/>
      <c r="K147" s="327"/>
      <c r="L147" s="327"/>
      <c r="M147" s="327"/>
      <c r="N147" s="91"/>
      <c r="O147" s="327"/>
      <c r="P147" s="327"/>
      <c r="Q147" s="327"/>
      <c r="R147" s="327"/>
      <c r="S147" s="504"/>
      <c r="U147" s="325"/>
    </row>
    <row r="148" spans="5:21" s="324" customFormat="1" ht="18" customHeight="1">
      <c r="E148" s="371"/>
      <c r="F148" s="346"/>
      <c r="G148" s="327"/>
      <c r="H148" s="327"/>
      <c r="I148" s="327"/>
      <c r="J148" s="327"/>
      <c r="K148" s="327"/>
      <c r="L148" s="327"/>
      <c r="M148" s="327"/>
      <c r="N148" s="91"/>
      <c r="O148" s="327"/>
      <c r="P148" s="327"/>
      <c r="Q148" s="327"/>
      <c r="R148" s="327"/>
      <c r="S148" s="504"/>
      <c r="U148" s="325"/>
    </row>
    <row r="149" spans="5:21" s="324" customFormat="1" ht="18" customHeight="1">
      <c r="E149" s="371"/>
      <c r="F149" s="346"/>
      <c r="G149" s="327"/>
      <c r="H149" s="327"/>
      <c r="I149" s="327"/>
      <c r="J149" s="327"/>
      <c r="K149" s="327"/>
      <c r="L149" s="327"/>
      <c r="M149" s="327"/>
      <c r="N149" s="91"/>
      <c r="O149" s="327"/>
      <c r="P149" s="327"/>
      <c r="Q149" s="327"/>
      <c r="R149" s="327"/>
      <c r="S149" s="504"/>
      <c r="U149" s="325"/>
    </row>
    <row r="150" spans="5:21" s="324" customFormat="1" ht="18" customHeight="1">
      <c r="E150" s="371"/>
      <c r="F150" s="346"/>
      <c r="G150" s="327"/>
      <c r="H150" s="327"/>
      <c r="I150" s="327"/>
      <c r="J150" s="327"/>
      <c r="K150" s="327"/>
      <c r="L150" s="327"/>
      <c r="M150" s="327"/>
      <c r="N150" s="91"/>
      <c r="O150" s="327"/>
      <c r="P150" s="327"/>
      <c r="Q150" s="327"/>
      <c r="R150" s="327"/>
      <c r="S150" s="504"/>
      <c r="U150" s="325"/>
    </row>
    <row r="151" spans="5:21" s="324" customFormat="1" ht="18" customHeight="1">
      <c r="E151" s="371"/>
      <c r="F151" s="346"/>
      <c r="G151" s="327"/>
      <c r="H151" s="327"/>
      <c r="I151" s="327"/>
      <c r="J151" s="327"/>
      <c r="K151" s="327"/>
      <c r="L151" s="327"/>
      <c r="M151" s="327"/>
      <c r="N151" s="91"/>
      <c r="O151" s="327"/>
      <c r="P151" s="327"/>
      <c r="Q151" s="327"/>
      <c r="R151" s="327"/>
      <c r="S151" s="504"/>
      <c r="U151" s="325"/>
    </row>
    <row r="152" spans="5:21" s="324" customFormat="1" ht="18" customHeight="1">
      <c r="E152" s="371"/>
      <c r="F152" s="346"/>
      <c r="G152" s="327"/>
      <c r="H152" s="327"/>
      <c r="I152" s="327"/>
      <c r="J152" s="327"/>
      <c r="K152" s="327"/>
      <c r="L152" s="327"/>
      <c r="M152" s="327"/>
      <c r="N152" s="91"/>
      <c r="O152" s="327"/>
      <c r="P152" s="327"/>
      <c r="Q152" s="327"/>
      <c r="R152" s="327"/>
      <c r="S152" s="504"/>
      <c r="U152" s="325"/>
    </row>
    <row r="153" spans="5:21" s="324" customFormat="1" ht="18" customHeight="1">
      <c r="E153" s="371"/>
      <c r="F153" s="346"/>
      <c r="G153" s="327"/>
      <c r="H153" s="327"/>
      <c r="I153" s="327"/>
      <c r="J153" s="327"/>
      <c r="K153" s="327"/>
      <c r="L153" s="327"/>
      <c r="M153" s="327"/>
      <c r="N153" s="91"/>
      <c r="O153" s="327"/>
      <c r="P153" s="327"/>
      <c r="Q153" s="327"/>
      <c r="R153" s="327"/>
      <c r="S153" s="504"/>
      <c r="U153" s="325"/>
    </row>
    <row r="154" spans="5:21" s="324" customFormat="1" ht="18" customHeight="1">
      <c r="E154" s="371"/>
      <c r="F154" s="346"/>
      <c r="G154" s="327"/>
      <c r="H154" s="327"/>
      <c r="I154" s="327"/>
      <c r="J154" s="327"/>
      <c r="K154" s="327"/>
      <c r="L154" s="327"/>
      <c r="M154" s="327"/>
      <c r="N154" s="91"/>
      <c r="O154" s="327"/>
      <c r="P154" s="327"/>
      <c r="Q154" s="327"/>
      <c r="R154" s="327"/>
      <c r="S154" s="504"/>
      <c r="U154" s="325"/>
    </row>
    <row r="155" spans="5:21" s="324" customFormat="1" ht="18" customHeight="1">
      <c r="E155" s="371"/>
      <c r="F155" s="346"/>
      <c r="G155" s="327"/>
      <c r="H155" s="327"/>
      <c r="I155" s="327"/>
      <c r="J155" s="327"/>
      <c r="K155" s="327"/>
      <c r="L155" s="327"/>
      <c r="M155" s="327"/>
      <c r="N155" s="91"/>
      <c r="O155" s="327"/>
      <c r="P155" s="327"/>
      <c r="Q155" s="327"/>
      <c r="R155" s="327"/>
      <c r="S155" s="504"/>
      <c r="U155" s="325"/>
    </row>
    <row r="156" spans="5:21" s="324" customFormat="1" ht="18" customHeight="1">
      <c r="E156" s="371"/>
      <c r="F156" s="346"/>
      <c r="G156" s="327"/>
      <c r="H156" s="327"/>
      <c r="I156" s="327"/>
      <c r="J156" s="327"/>
      <c r="K156" s="327"/>
      <c r="L156" s="327"/>
      <c r="M156" s="327"/>
      <c r="N156" s="91"/>
      <c r="O156" s="327"/>
      <c r="P156" s="327"/>
      <c r="Q156" s="327"/>
      <c r="R156" s="327"/>
      <c r="S156" s="504"/>
      <c r="U156" s="325"/>
    </row>
    <row r="157" spans="5:21" s="324" customFormat="1" ht="18" customHeight="1">
      <c r="E157" s="371"/>
      <c r="F157" s="346"/>
      <c r="G157" s="327"/>
      <c r="H157" s="327"/>
      <c r="I157" s="327"/>
      <c r="J157" s="327"/>
      <c r="K157" s="327"/>
      <c r="L157" s="327"/>
      <c r="M157" s="327"/>
      <c r="N157" s="91"/>
      <c r="O157" s="327"/>
      <c r="P157" s="327"/>
      <c r="Q157" s="327"/>
      <c r="R157" s="327"/>
      <c r="S157" s="504"/>
      <c r="U157" s="325"/>
    </row>
    <row r="158" spans="5:21" s="324" customFormat="1" ht="18" customHeight="1">
      <c r="E158" s="371"/>
      <c r="F158" s="346"/>
      <c r="G158" s="327"/>
      <c r="H158" s="327"/>
      <c r="I158" s="327"/>
      <c r="J158" s="327"/>
      <c r="K158" s="327"/>
      <c r="L158" s="327"/>
      <c r="M158" s="327"/>
      <c r="N158" s="91"/>
      <c r="O158" s="327"/>
      <c r="P158" s="327"/>
      <c r="Q158" s="327"/>
      <c r="R158" s="327"/>
      <c r="S158" s="504"/>
      <c r="U158" s="325"/>
    </row>
    <row r="159" spans="5:21" s="324" customFormat="1" ht="18" customHeight="1">
      <c r="E159" s="371"/>
      <c r="F159" s="346"/>
      <c r="G159" s="327"/>
      <c r="H159" s="327"/>
      <c r="I159" s="327"/>
      <c r="J159" s="327"/>
      <c r="K159" s="327"/>
      <c r="L159" s="327"/>
      <c r="M159" s="327"/>
      <c r="N159" s="91"/>
      <c r="O159" s="327"/>
      <c r="P159" s="327"/>
      <c r="Q159" s="327"/>
      <c r="R159" s="327"/>
      <c r="S159" s="504"/>
      <c r="U159" s="325"/>
    </row>
    <row r="160" spans="5:21" s="324" customFormat="1" ht="18" customHeight="1">
      <c r="E160" s="371"/>
      <c r="F160" s="346"/>
      <c r="G160" s="327"/>
      <c r="H160" s="327"/>
      <c r="I160" s="327"/>
      <c r="J160" s="327"/>
      <c r="K160" s="327"/>
      <c r="L160" s="327"/>
      <c r="M160" s="327"/>
      <c r="N160" s="91"/>
      <c r="O160" s="327"/>
      <c r="P160" s="327"/>
      <c r="Q160" s="327"/>
      <c r="R160" s="327"/>
      <c r="S160" s="504"/>
      <c r="U160" s="325"/>
    </row>
    <row r="161" spans="5:21" s="324" customFormat="1" ht="18" customHeight="1">
      <c r="E161" s="371"/>
      <c r="F161" s="346"/>
      <c r="G161" s="327"/>
      <c r="H161" s="327"/>
      <c r="I161" s="327"/>
      <c r="J161" s="327"/>
      <c r="K161" s="327"/>
      <c r="L161" s="327"/>
      <c r="M161" s="327"/>
      <c r="N161" s="91"/>
      <c r="O161" s="327"/>
      <c r="P161" s="327"/>
      <c r="Q161" s="327"/>
      <c r="R161" s="327"/>
      <c r="S161" s="504"/>
      <c r="U161" s="325"/>
    </row>
    <row r="162" spans="5:21" s="324" customFormat="1" ht="18" customHeight="1">
      <c r="E162" s="371"/>
      <c r="F162" s="346"/>
      <c r="G162" s="327"/>
      <c r="H162" s="327"/>
      <c r="I162" s="327"/>
      <c r="J162" s="327"/>
      <c r="K162" s="327"/>
      <c r="L162" s="327"/>
      <c r="M162" s="327"/>
      <c r="N162" s="91"/>
      <c r="O162" s="327"/>
      <c r="P162" s="327"/>
      <c r="Q162" s="327"/>
      <c r="R162" s="327"/>
      <c r="S162" s="504"/>
      <c r="U162" s="325"/>
    </row>
    <row r="163" spans="5:21" s="324" customFormat="1" ht="18" customHeight="1">
      <c r="E163" s="371"/>
      <c r="F163" s="346"/>
      <c r="G163" s="327"/>
      <c r="H163" s="327"/>
      <c r="I163" s="327"/>
      <c r="J163" s="327"/>
      <c r="K163" s="327"/>
      <c r="L163" s="327"/>
      <c r="M163" s="327"/>
      <c r="N163" s="91"/>
      <c r="O163" s="327"/>
      <c r="P163" s="327"/>
      <c r="Q163" s="327"/>
      <c r="R163" s="327"/>
      <c r="S163" s="504"/>
      <c r="U163" s="325"/>
    </row>
    <row r="164" spans="5:21" s="324" customFormat="1" ht="18" customHeight="1">
      <c r="E164" s="371"/>
      <c r="F164" s="346"/>
      <c r="G164" s="327"/>
      <c r="H164" s="327"/>
      <c r="I164" s="327"/>
      <c r="J164" s="327"/>
      <c r="K164" s="327"/>
      <c r="L164" s="327"/>
      <c r="M164" s="327"/>
      <c r="N164" s="91"/>
      <c r="O164" s="327"/>
      <c r="P164" s="327"/>
      <c r="Q164" s="327"/>
      <c r="R164" s="327"/>
      <c r="S164" s="504"/>
      <c r="U164" s="325"/>
    </row>
    <row r="165" spans="5:21" s="324" customFormat="1" ht="18" customHeight="1">
      <c r="E165" s="371"/>
      <c r="F165" s="346"/>
      <c r="G165" s="327"/>
      <c r="H165" s="327"/>
      <c r="I165" s="327"/>
      <c r="J165" s="327"/>
      <c r="K165" s="327"/>
      <c r="L165" s="327"/>
      <c r="M165" s="327"/>
      <c r="N165" s="91"/>
      <c r="O165" s="327"/>
      <c r="P165" s="327"/>
      <c r="Q165" s="327"/>
      <c r="R165" s="327"/>
      <c r="S165" s="504"/>
      <c r="U165" s="325"/>
    </row>
    <row r="166" spans="5:21" s="324" customFormat="1" ht="18" customHeight="1">
      <c r="E166" s="371"/>
      <c r="F166" s="346"/>
      <c r="G166" s="327"/>
      <c r="H166" s="327"/>
      <c r="I166" s="327"/>
      <c r="J166" s="327"/>
      <c r="K166" s="327"/>
      <c r="L166" s="327"/>
      <c r="M166" s="327"/>
      <c r="N166" s="91"/>
      <c r="O166" s="327"/>
      <c r="P166" s="327"/>
      <c r="Q166" s="327"/>
      <c r="R166" s="327"/>
      <c r="S166" s="504"/>
      <c r="U166" s="325"/>
    </row>
    <row r="167" spans="5:21" s="324" customFormat="1" ht="18" customHeight="1">
      <c r="E167" s="371"/>
      <c r="F167" s="346"/>
      <c r="G167" s="327"/>
      <c r="H167" s="327"/>
      <c r="I167" s="327"/>
      <c r="J167" s="327"/>
      <c r="K167" s="327"/>
      <c r="L167" s="327"/>
      <c r="M167" s="327"/>
      <c r="N167" s="91"/>
      <c r="O167" s="327"/>
      <c r="P167" s="327"/>
      <c r="Q167" s="327"/>
      <c r="R167" s="327"/>
      <c r="S167" s="504"/>
      <c r="U167" s="325"/>
    </row>
    <row r="168" spans="5:21" s="324" customFormat="1" ht="18" customHeight="1">
      <c r="E168" s="371"/>
      <c r="F168" s="346"/>
      <c r="G168" s="327"/>
      <c r="H168" s="327"/>
      <c r="I168" s="327"/>
      <c r="J168" s="327"/>
      <c r="K168" s="327"/>
      <c r="L168" s="327"/>
      <c r="M168" s="327"/>
      <c r="N168" s="91"/>
      <c r="O168" s="327"/>
      <c r="P168" s="327"/>
      <c r="Q168" s="327"/>
      <c r="R168" s="327"/>
      <c r="S168" s="504"/>
      <c r="U168" s="325"/>
    </row>
    <row r="169" spans="5:21" s="324" customFormat="1" ht="18" customHeight="1">
      <c r="E169" s="371"/>
      <c r="F169" s="346"/>
      <c r="G169" s="327"/>
      <c r="H169" s="327"/>
      <c r="I169" s="327"/>
      <c r="J169" s="327"/>
      <c r="K169" s="327"/>
      <c r="L169" s="327"/>
      <c r="M169" s="327"/>
      <c r="N169" s="91"/>
      <c r="O169" s="327"/>
      <c r="P169" s="327"/>
      <c r="Q169" s="327"/>
      <c r="R169" s="327"/>
      <c r="S169" s="504"/>
      <c r="U169" s="325"/>
    </row>
    <row r="170" spans="5:21" s="324" customFormat="1" ht="18" customHeight="1">
      <c r="E170" s="371"/>
      <c r="F170" s="346"/>
      <c r="G170" s="327"/>
      <c r="H170" s="327"/>
      <c r="I170" s="327"/>
      <c r="J170" s="327"/>
      <c r="K170" s="327"/>
      <c r="L170" s="327"/>
      <c r="M170" s="327"/>
      <c r="N170" s="91"/>
      <c r="O170" s="327"/>
      <c r="P170" s="327"/>
      <c r="Q170" s="327"/>
      <c r="R170" s="327"/>
      <c r="S170" s="504"/>
      <c r="U170" s="325"/>
    </row>
    <row r="171" spans="5:21" s="324" customFormat="1" ht="18" customHeight="1">
      <c r="E171" s="371"/>
      <c r="F171" s="346"/>
      <c r="G171" s="327"/>
      <c r="H171" s="327"/>
      <c r="I171" s="327"/>
      <c r="J171" s="327"/>
      <c r="K171" s="327"/>
      <c r="L171" s="327"/>
      <c r="M171" s="327"/>
      <c r="N171" s="91"/>
      <c r="O171" s="327"/>
      <c r="P171" s="327"/>
      <c r="Q171" s="327"/>
      <c r="R171" s="327"/>
      <c r="S171" s="504"/>
      <c r="U171" s="325"/>
    </row>
    <row r="172" spans="5:21" s="324" customFormat="1" ht="18" customHeight="1">
      <c r="E172" s="371"/>
      <c r="F172" s="346"/>
      <c r="G172" s="327"/>
      <c r="H172" s="327"/>
      <c r="I172" s="327"/>
      <c r="J172" s="327"/>
      <c r="K172" s="327"/>
      <c r="L172" s="327"/>
      <c r="M172" s="327"/>
      <c r="N172" s="91"/>
      <c r="O172" s="327"/>
      <c r="P172" s="327"/>
      <c r="Q172" s="327"/>
      <c r="R172" s="327"/>
      <c r="S172" s="504"/>
      <c r="U172" s="325"/>
    </row>
    <row r="173" spans="5:21" s="324" customFormat="1" ht="18" customHeight="1">
      <c r="E173" s="371"/>
      <c r="F173" s="346"/>
      <c r="G173" s="327"/>
      <c r="H173" s="327"/>
      <c r="I173" s="327"/>
      <c r="J173" s="327"/>
      <c r="K173" s="327"/>
      <c r="L173" s="327"/>
      <c r="M173" s="327"/>
      <c r="N173" s="91"/>
      <c r="O173" s="327"/>
      <c r="P173" s="327"/>
      <c r="Q173" s="327"/>
      <c r="R173" s="327"/>
      <c r="S173" s="504"/>
      <c r="U173" s="325"/>
    </row>
    <row r="174" spans="5:21" s="324" customFormat="1" ht="18" customHeight="1">
      <c r="E174" s="371"/>
      <c r="F174" s="346"/>
      <c r="G174" s="327"/>
      <c r="H174" s="327"/>
      <c r="I174" s="327"/>
      <c r="J174" s="327"/>
      <c r="K174" s="327"/>
      <c r="L174" s="327"/>
      <c r="M174" s="327"/>
      <c r="N174" s="91"/>
      <c r="O174" s="327"/>
      <c r="P174" s="327"/>
      <c r="Q174" s="327"/>
      <c r="R174" s="327"/>
      <c r="S174" s="504"/>
      <c r="U174" s="325"/>
    </row>
    <row r="175" spans="5:21" s="324" customFormat="1" ht="18" customHeight="1">
      <c r="E175" s="371"/>
      <c r="F175" s="346"/>
      <c r="G175" s="327"/>
      <c r="H175" s="327"/>
      <c r="I175" s="327"/>
      <c r="J175" s="327"/>
      <c r="K175" s="327"/>
      <c r="L175" s="327"/>
      <c r="M175" s="327"/>
      <c r="N175" s="91"/>
      <c r="O175" s="327"/>
      <c r="P175" s="327"/>
      <c r="Q175" s="327"/>
      <c r="R175" s="327"/>
      <c r="S175" s="504"/>
      <c r="U175" s="325"/>
    </row>
    <row r="176" spans="5:21" s="324" customFormat="1" ht="18" customHeight="1">
      <c r="E176" s="371"/>
      <c r="F176" s="346"/>
      <c r="G176" s="327"/>
      <c r="H176" s="327"/>
      <c r="I176" s="327"/>
      <c r="J176" s="327"/>
      <c r="K176" s="327"/>
      <c r="L176" s="327"/>
      <c r="M176" s="327"/>
      <c r="N176" s="91"/>
      <c r="O176" s="327"/>
      <c r="P176" s="327"/>
      <c r="Q176" s="327"/>
      <c r="R176" s="327"/>
      <c r="S176" s="504"/>
      <c r="U176" s="325"/>
    </row>
    <row r="177" spans="5:21" s="324" customFormat="1" ht="18" customHeight="1">
      <c r="E177" s="371"/>
      <c r="F177" s="346"/>
      <c r="G177" s="327"/>
      <c r="H177" s="327"/>
      <c r="I177" s="327"/>
      <c r="J177" s="327"/>
      <c r="K177" s="327"/>
      <c r="L177" s="327"/>
      <c r="M177" s="327"/>
      <c r="N177" s="91"/>
      <c r="O177" s="327"/>
      <c r="P177" s="327"/>
      <c r="Q177" s="327"/>
      <c r="R177" s="327"/>
      <c r="S177" s="504"/>
      <c r="U177" s="325"/>
    </row>
    <row r="178" spans="5:21" s="324" customFormat="1" ht="18" customHeight="1">
      <c r="E178" s="371"/>
      <c r="F178" s="346"/>
      <c r="G178" s="327"/>
      <c r="H178" s="327"/>
      <c r="I178" s="327"/>
      <c r="J178" s="327"/>
      <c r="K178" s="327"/>
      <c r="L178" s="327"/>
      <c r="M178" s="327"/>
      <c r="N178" s="91"/>
      <c r="O178" s="327"/>
      <c r="P178" s="327"/>
      <c r="Q178" s="327"/>
      <c r="R178" s="327"/>
      <c r="S178" s="504"/>
      <c r="U178" s="325"/>
    </row>
    <row r="179" spans="5:21" s="324" customFormat="1" ht="18" customHeight="1">
      <c r="E179" s="371"/>
      <c r="F179" s="346"/>
      <c r="G179" s="327"/>
      <c r="H179" s="327"/>
      <c r="I179" s="327"/>
      <c r="J179" s="327"/>
      <c r="K179" s="327"/>
      <c r="L179" s="327"/>
      <c r="M179" s="327"/>
      <c r="N179" s="91"/>
      <c r="O179" s="327"/>
      <c r="P179" s="327"/>
      <c r="Q179" s="327"/>
      <c r="R179" s="327"/>
      <c r="S179" s="504"/>
      <c r="U179" s="325"/>
    </row>
    <row r="180" spans="5:21" s="324" customFormat="1" ht="18" customHeight="1">
      <c r="E180" s="371"/>
      <c r="F180" s="346"/>
      <c r="G180" s="327"/>
      <c r="H180" s="327"/>
      <c r="I180" s="327"/>
      <c r="J180" s="327"/>
      <c r="K180" s="327"/>
      <c r="L180" s="327"/>
      <c r="M180" s="327"/>
      <c r="N180" s="91"/>
      <c r="O180" s="327"/>
      <c r="P180" s="327"/>
      <c r="Q180" s="327"/>
      <c r="R180" s="327"/>
      <c r="S180" s="504"/>
      <c r="U180" s="325"/>
    </row>
    <row r="181" spans="5:21" s="324" customFormat="1" ht="18" customHeight="1">
      <c r="E181" s="371"/>
      <c r="F181" s="346"/>
      <c r="G181" s="327"/>
      <c r="H181" s="327"/>
      <c r="I181" s="327"/>
      <c r="J181" s="327"/>
      <c r="K181" s="327"/>
      <c r="L181" s="327"/>
      <c r="M181" s="327"/>
      <c r="N181" s="91"/>
      <c r="O181" s="327"/>
      <c r="P181" s="327"/>
      <c r="Q181" s="327"/>
      <c r="R181" s="327"/>
      <c r="S181" s="504"/>
      <c r="U181" s="325"/>
    </row>
    <row r="182" spans="5:21" s="324" customFormat="1" ht="18" customHeight="1">
      <c r="E182" s="371"/>
      <c r="F182" s="346"/>
      <c r="G182" s="327"/>
      <c r="H182" s="327"/>
      <c r="I182" s="327"/>
      <c r="J182" s="327"/>
      <c r="K182" s="327"/>
      <c r="L182" s="327"/>
      <c r="M182" s="327"/>
      <c r="N182" s="91"/>
      <c r="O182" s="327"/>
      <c r="P182" s="327"/>
      <c r="Q182" s="327"/>
      <c r="R182" s="327"/>
      <c r="S182" s="504"/>
      <c r="U182" s="325"/>
    </row>
    <row r="183" spans="5:21" s="324" customFormat="1" ht="18" customHeight="1">
      <c r="E183" s="371"/>
      <c r="F183" s="346"/>
      <c r="G183" s="327"/>
      <c r="H183" s="327"/>
      <c r="I183" s="327"/>
      <c r="J183" s="327"/>
      <c r="K183" s="327"/>
      <c r="L183" s="327"/>
      <c r="M183" s="327"/>
      <c r="N183" s="91"/>
      <c r="O183" s="327"/>
      <c r="P183" s="327"/>
      <c r="Q183" s="327"/>
      <c r="R183" s="327"/>
      <c r="S183" s="504"/>
      <c r="U183" s="325"/>
    </row>
    <row r="184" spans="5:21" s="324" customFormat="1" ht="18" customHeight="1">
      <c r="E184" s="371"/>
      <c r="F184" s="346"/>
      <c r="G184" s="327"/>
      <c r="H184" s="327"/>
      <c r="I184" s="327"/>
      <c r="J184" s="327"/>
      <c r="K184" s="327"/>
      <c r="L184" s="327"/>
      <c r="M184" s="327"/>
      <c r="N184" s="91"/>
      <c r="O184" s="327"/>
      <c r="P184" s="327"/>
      <c r="Q184" s="327"/>
      <c r="R184" s="327"/>
      <c r="S184" s="504"/>
      <c r="U184" s="325"/>
    </row>
    <row r="185" spans="5:21" s="324" customFormat="1" ht="18" customHeight="1">
      <c r="E185" s="371"/>
      <c r="F185" s="346"/>
      <c r="G185" s="327"/>
      <c r="H185" s="327"/>
      <c r="I185" s="327"/>
      <c r="J185" s="327"/>
      <c r="K185" s="327"/>
      <c r="L185" s="327"/>
      <c r="M185" s="327"/>
      <c r="N185" s="91"/>
      <c r="O185" s="327"/>
      <c r="P185" s="327"/>
      <c r="Q185" s="327"/>
      <c r="R185" s="327"/>
      <c r="S185" s="504"/>
      <c r="U185" s="325"/>
    </row>
    <row r="186" spans="5:21" s="324" customFormat="1" ht="18" customHeight="1">
      <c r="E186" s="371"/>
      <c r="F186" s="346"/>
      <c r="G186" s="327"/>
      <c r="H186" s="327"/>
      <c r="I186" s="327"/>
      <c r="J186" s="327"/>
      <c r="K186" s="327"/>
      <c r="L186" s="327"/>
      <c r="M186" s="327"/>
      <c r="N186" s="91"/>
      <c r="O186" s="327"/>
      <c r="P186" s="327"/>
      <c r="Q186" s="327"/>
      <c r="R186" s="327"/>
      <c r="S186" s="504"/>
      <c r="U186" s="325"/>
    </row>
    <row r="187" spans="5:21" s="324" customFormat="1" ht="18" customHeight="1">
      <c r="E187" s="371"/>
      <c r="F187" s="346"/>
      <c r="G187" s="327"/>
      <c r="H187" s="327"/>
      <c r="I187" s="327"/>
      <c r="J187" s="327"/>
      <c r="K187" s="327"/>
      <c r="L187" s="327"/>
      <c r="M187" s="327"/>
      <c r="N187" s="91"/>
      <c r="O187" s="327"/>
      <c r="P187" s="327"/>
      <c r="Q187" s="327"/>
      <c r="R187" s="327"/>
      <c r="S187" s="504"/>
      <c r="U187" s="325"/>
    </row>
    <row r="188" spans="5:21" s="324" customFormat="1" ht="18" customHeight="1">
      <c r="E188" s="371"/>
      <c r="F188" s="346"/>
      <c r="G188" s="327"/>
      <c r="H188" s="327"/>
      <c r="I188" s="327"/>
      <c r="J188" s="327"/>
      <c r="K188" s="327"/>
      <c r="L188" s="327"/>
      <c r="M188" s="327"/>
      <c r="N188" s="91"/>
      <c r="O188" s="327"/>
      <c r="P188" s="327"/>
      <c r="Q188" s="327"/>
      <c r="R188" s="327"/>
      <c r="S188" s="504"/>
      <c r="U188" s="325"/>
    </row>
    <row r="189" spans="5:21" s="324" customFormat="1" ht="18" customHeight="1">
      <c r="E189" s="371"/>
      <c r="F189" s="346"/>
      <c r="G189" s="327"/>
      <c r="H189" s="327"/>
      <c r="I189" s="327"/>
      <c r="J189" s="327"/>
      <c r="K189" s="327"/>
      <c r="L189" s="327"/>
      <c r="M189" s="327"/>
      <c r="N189" s="91"/>
      <c r="O189" s="327"/>
      <c r="P189" s="327"/>
      <c r="Q189" s="327"/>
      <c r="R189" s="327"/>
      <c r="S189" s="504"/>
      <c r="U189" s="325"/>
    </row>
    <row r="190" spans="5:21" s="324" customFormat="1" ht="18" customHeight="1">
      <c r="E190" s="371"/>
      <c r="F190" s="346"/>
      <c r="G190" s="327"/>
      <c r="H190" s="327"/>
      <c r="I190" s="327"/>
      <c r="J190" s="327"/>
      <c r="K190" s="327"/>
      <c r="L190" s="327"/>
      <c r="M190" s="327"/>
      <c r="N190" s="91"/>
      <c r="O190" s="327"/>
      <c r="P190" s="327"/>
      <c r="Q190" s="327"/>
      <c r="R190" s="327"/>
      <c r="S190" s="504"/>
      <c r="U190" s="325"/>
    </row>
    <row r="191" spans="5:21" s="324" customFormat="1" ht="18" customHeight="1">
      <c r="E191" s="371"/>
      <c r="F191" s="346"/>
      <c r="G191" s="327"/>
      <c r="H191" s="327"/>
      <c r="I191" s="327"/>
      <c r="J191" s="327"/>
      <c r="K191" s="327"/>
      <c r="L191" s="327"/>
      <c r="M191" s="327"/>
      <c r="N191" s="91"/>
      <c r="O191" s="327"/>
      <c r="P191" s="327"/>
      <c r="Q191" s="327"/>
      <c r="R191" s="327"/>
      <c r="S191" s="504"/>
      <c r="U191" s="325"/>
    </row>
    <row r="192" spans="5:21" s="324" customFormat="1" ht="18" customHeight="1">
      <c r="E192" s="371"/>
      <c r="F192" s="346"/>
      <c r="G192" s="327"/>
      <c r="H192" s="327"/>
      <c r="I192" s="327"/>
      <c r="J192" s="327"/>
      <c r="K192" s="327"/>
      <c r="L192" s="327"/>
      <c r="M192" s="327"/>
      <c r="N192" s="91"/>
      <c r="O192" s="327"/>
      <c r="P192" s="327"/>
      <c r="Q192" s="327"/>
      <c r="R192" s="327"/>
      <c r="S192" s="504"/>
      <c r="U192" s="325"/>
    </row>
    <row r="193" spans="5:21" s="324" customFormat="1" ht="18" customHeight="1">
      <c r="E193" s="371"/>
      <c r="F193" s="346"/>
      <c r="G193" s="327"/>
      <c r="H193" s="327"/>
      <c r="I193" s="327"/>
      <c r="J193" s="327"/>
      <c r="K193" s="327"/>
      <c r="L193" s="327"/>
      <c r="M193" s="327"/>
      <c r="N193" s="91"/>
      <c r="O193" s="327"/>
      <c r="P193" s="327"/>
      <c r="Q193" s="327"/>
      <c r="R193" s="327"/>
      <c r="S193" s="504"/>
      <c r="U193" s="325"/>
    </row>
    <row r="194" spans="5:21" s="324" customFormat="1" ht="18" customHeight="1">
      <c r="E194" s="371"/>
      <c r="F194" s="346"/>
      <c r="G194" s="327"/>
      <c r="H194" s="327"/>
      <c r="I194" s="327"/>
      <c r="J194" s="327"/>
      <c r="K194" s="327"/>
      <c r="L194" s="327"/>
      <c r="M194" s="327"/>
      <c r="N194" s="91"/>
      <c r="O194" s="327"/>
      <c r="P194" s="327"/>
      <c r="Q194" s="327"/>
      <c r="R194" s="327"/>
      <c r="S194" s="504"/>
      <c r="U194" s="325"/>
    </row>
    <row r="195" spans="5:21" s="324" customFormat="1" ht="18" customHeight="1">
      <c r="E195" s="371"/>
      <c r="F195" s="346"/>
      <c r="G195" s="327"/>
      <c r="H195" s="327"/>
      <c r="I195" s="327"/>
      <c r="J195" s="327"/>
      <c r="K195" s="327"/>
      <c r="L195" s="327"/>
      <c r="M195" s="327"/>
      <c r="N195" s="91"/>
      <c r="O195" s="327"/>
      <c r="P195" s="327"/>
      <c r="Q195" s="327"/>
      <c r="R195" s="327"/>
      <c r="S195" s="504"/>
      <c r="U195" s="325"/>
    </row>
    <row r="196" spans="5:21" s="324" customFormat="1" ht="18" customHeight="1">
      <c r="E196" s="371"/>
      <c r="F196" s="346"/>
      <c r="G196" s="327"/>
      <c r="H196" s="327"/>
      <c r="I196" s="327"/>
      <c r="J196" s="327"/>
      <c r="K196" s="327"/>
      <c r="L196" s="327"/>
      <c r="M196" s="327"/>
      <c r="N196" s="91"/>
      <c r="O196" s="327"/>
      <c r="P196" s="327"/>
      <c r="Q196" s="327"/>
      <c r="R196" s="327"/>
      <c r="S196" s="504"/>
      <c r="U196" s="325"/>
    </row>
    <row r="197" spans="5:21" s="324" customFormat="1" ht="18" customHeight="1">
      <c r="E197" s="371"/>
      <c r="F197" s="346"/>
      <c r="G197" s="327"/>
      <c r="H197" s="327"/>
      <c r="I197" s="327"/>
      <c r="J197" s="327"/>
      <c r="K197" s="327"/>
      <c r="L197" s="327"/>
      <c r="M197" s="327"/>
      <c r="N197" s="91"/>
      <c r="O197" s="327"/>
      <c r="P197" s="327"/>
      <c r="Q197" s="327"/>
      <c r="R197" s="327"/>
      <c r="S197" s="504"/>
      <c r="U197" s="325"/>
    </row>
    <row r="198" spans="5:21" s="324" customFormat="1" ht="18" customHeight="1">
      <c r="E198" s="371"/>
      <c r="F198" s="346"/>
      <c r="G198" s="327"/>
      <c r="H198" s="327"/>
      <c r="I198" s="327"/>
      <c r="J198" s="327"/>
      <c r="K198" s="327"/>
      <c r="L198" s="327"/>
      <c r="M198" s="327"/>
      <c r="N198" s="91"/>
      <c r="O198" s="327"/>
      <c r="P198" s="327"/>
      <c r="Q198" s="327"/>
      <c r="R198" s="327"/>
      <c r="S198" s="504"/>
      <c r="U198" s="325"/>
    </row>
    <row r="199" spans="5:21" s="324" customFormat="1" ht="18" customHeight="1">
      <c r="E199" s="371"/>
      <c r="F199" s="346"/>
      <c r="G199" s="327"/>
      <c r="H199" s="327"/>
      <c r="I199" s="327"/>
      <c r="J199" s="327"/>
      <c r="K199" s="327"/>
      <c r="L199" s="327"/>
      <c r="M199" s="327"/>
      <c r="N199" s="91"/>
      <c r="O199" s="327"/>
      <c r="P199" s="327"/>
      <c r="Q199" s="327"/>
      <c r="R199" s="327"/>
      <c r="S199" s="504"/>
      <c r="U199" s="325"/>
    </row>
    <row r="200" spans="5:21" s="324" customFormat="1" ht="18" customHeight="1">
      <c r="E200" s="371"/>
      <c r="F200" s="346"/>
      <c r="G200" s="327"/>
      <c r="H200" s="327"/>
      <c r="I200" s="327"/>
      <c r="J200" s="327"/>
      <c r="K200" s="327"/>
      <c r="L200" s="327"/>
      <c r="M200" s="327"/>
      <c r="N200" s="91"/>
      <c r="O200" s="327"/>
      <c r="P200" s="327"/>
      <c r="Q200" s="327"/>
      <c r="R200" s="327"/>
      <c r="S200" s="504"/>
      <c r="U200" s="325"/>
    </row>
    <row r="201" spans="5:21" s="324" customFormat="1" ht="18" customHeight="1">
      <c r="E201" s="371"/>
      <c r="F201" s="346"/>
      <c r="G201" s="327"/>
      <c r="H201" s="327"/>
      <c r="I201" s="327"/>
      <c r="J201" s="327"/>
      <c r="K201" s="327"/>
      <c r="L201" s="327"/>
      <c r="M201" s="327"/>
      <c r="N201" s="91"/>
      <c r="O201" s="327"/>
      <c r="P201" s="327"/>
      <c r="Q201" s="327"/>
      <c r="R201" s="327"/>
      <c r="S201" s="504"/>
      <c r="U201" s="325"/>
    </row>
    <row r="202" spans="5:21" s="324" customFormat="1" ht="18" customHeight="1">
      <c r="E202" s="371"/>
      <c r="F202" s="346"/>
      <c r="G202" s="327"/>
      <c r="H202" s="327"/>
      <c r="I202" s="327"/>
      <c r="J202" s="327"/>
      <c r="K202" s="327"/>
      <c r="L202" s="327"/>
      <c r="M202" s="327"/>
      <c r="N202" s="91"/>
      <c r="O202" s="327"/>
      <c r="P202" s="327"/>
      <c r="Q202" s="327"/>
      <c r="R202" s="327"/>
      <c r="S202" s="504"/>
      <c r="U202" s="325"/>
    </row>
    <row r="203" spans="5:21" s="324" customFormat="1" ht="18" customHeight="1">
      <c r="E203" s="371"/>
      <c r="F203" s="346"/>
      <c r="G203" s="327"/>
      <c r="H203" s="327"/>
      <c r="I203" s="327"/>
      <c r="J203" s="327"/>
      <c r="K203" s="327"/>
      <c r="L203" s="327"/>
      <c r="M203" s="327"/>
      <c r="N203" s="91"/>
      <c r="O203" s="327"/>
      <c r="P203" s="327"/>
      <c r="Q203" s="327"/>
      <c r="R203" s="327"/>
      <c r="S203" s="504"/>
      <c r="U203" s="325"/>
    </row>
    <row r="204" spans="5:21" s="324" customFormat="1" ht="18" customHeight="1">
      <c r="E204" s="371"/>
      <c r="F204" s="346"/>
      <c r="G204" s="327"/>
      <c r="H204" s="327"/>
      <c r="I204" s="327"/>
      <c r="J204" s="327"/>
      <c r="K204" s="327"/>
      <c r="L204" s="327"/>
      <c r="M204" s="327"/>
      <c r="N204" s="91"/>
      <c r="O204" s="327"/>
      <c r="P204" s="327"/>
      <c r="Q204" s="327"/>
      <c r="R204" s="327"/>
      <c r="S204" s="504"/>
      <c r="U204" s="325"/>
    </row>
    <row r="205" spans="5:21" s="324" customFormat="1" ht="18" customHeight="1">
      <c r="E205" s="371"/>
      <c r="F205" s="346"/>
      <c r="G205" s="327"/>
      <c r="H205" s="327"/>
      <c r="I205" s="327"/>
      <c r="J205" s="327"/>
      <c r="K205" s="327"/>
      <c r="L205" s="327"/>
      <c r="M205" s="327"/>
      <c r="N205" s="91"/>
      <c r="O205" s="327"/>
      <c r="P205" s="327"/>
      <c r="Q205" s="327"/>
      <c r="R205" s="327"/>
      <c r="S205" s="504"/>
      <c r="U205" s="325"/>
    </row>
    <row r="206" spans="5:21" s="324" customFormat="1" ht="18" customHeight="1">
      <c r="E206" s="371"/>
      <c r="F206" s="346"/>
      <c r="G206" s="327"/>
      <c r="H206" s="327"/>
      <c r="I206" s="327"/>
      <c r="J206" s="327"/>
      <c r="K206" s="327"/>
      <c r="L206" s="327"/>
      <c r="M206" s="327"/>
      <c r="N206" s="91"/>
      <c r="O206" s="327"/>
      <c r="P206" s="327"/>
      <c r="Q206" s="327"/>
      <c r="R206" s="327"/>
      <c r="S206" s="504"/>
      <c r="U206" s="325"/>
    </row>
    <row r="207" spans="5:21" s="324" customFormat="1" ht="18" customHeight="1">
      <c r="E207" s="371"/>
      <c r="F207" s="346"/>
      <c r="G207" s="327"/>
      <c r="H207" s="327"/>
      <c r="I207" s="327"/>
      <c r="J207" s="327"/>
      <c r="K207" s="327"/>
      <c r="L207" s="327"/>
      <c r="M207" s="327"/>
      <c r="N207" s="91"/>
      <c r="O207" s="327"/>
      <c r="P207" s="327"/>
      <c r="Q207" s="327"/>
      <c r="R207" s="327"/>
      <c r="S207" s="504"/>
      <c r="U207" s="325"/>
    </row>
    <row r="208" spans="5:21" s="324" customFormat="1" ht="18" customHeight="1">
      <c r="E208" s="371"/>
      <c r="F208" s="346"/>
      <c r="G208" s="327"/>
      <c r="H208" s="327"/>
      <c r="I208" s="327"/>
      <c r="J208" s="327"/>
      <c r="K208" s="327"/>
      <c r="L208" s="327"/>
      <c r="M208" s="327"/>
      <c r="N208" s="91"/>
      <c r="O208" s="327"/>
      <c r="P208" s="327"/>
      <c r="Q208" s="327"/>
      <c r="R208" s="327"/>
      <c r="S208" s="504"/>
      <c r="U208" s="325"/>
    </row>
    <row r="209" spans="5:21" s="324" customFormat="1" ht="18" customHeight="1">
      <c r="E209" s="371"/>
      <c r="F209" s="346"/>
      <c r="G209" s="327"/>
      <c r="H209" s="327"/>
      <c r="I209" s="327"/>
      <c r="J209" s="327"/>
      <c r="K209" s="327"/>
      <c r="L209" s="327"/>
      <c r="M209" s="327"/>
      <c r="N209" s="91"/>
      <c r="O209" s="327"/>
      <c r="P209" s="327"/>
      <c r="Q209" s="327"/>
      <c r="R209" s="327"/>
      <c r="S209" s="504"/>
      <c r="U209" s="325"/>
    </row>
    <row r="210" spans="5:21" s="324" customFormat="1" ht="18" customHeight="1">
      <c r="E210" s="371"/>
      <c r="F210" s="346"/>
      <c r="G210" s="327"/>
      <c r="H210" s="327"/>
      <c r="I210" s="327"/>
      <c r="J210" s="327"/>
      <c r="K210" s="327"/>
      <c r="L210" s="327"/>
      <c r="M210" s="327"/>
      <c r="N210" s="91"/>
      <c r="O210" s="327"/>
      <c r="P210" s="327"/>
      <c r="Q210" s="327"/>
      <c r="R210" s="327"/>
      <c r="S210" s="504"/>
      <c r="U210" s="325"/>
    </row>
    <row r="211" spans="5:21" s="324" customFormat="1" ht="18" customHeight="1">
      <c r="E211" s="371"/>
      <c r="F211" s="346"/>
      <c r="G211" s="327"/>
      <c r="H211" s="327"/>
      <c r="I211" s="327"/>
      <c r="J211" s="327"/>
      <c r="K211" s="327"/>
      <c r="L211" s="327"/>
      <c r="M211" s="327"/>
      <c r="N211" s="91"/>
      <c r="O211" s="327"/>
      <c r="P211" s="327"/>
      <c r="Q211" s="327"/>
      <c r="R211" s="327"/>
      <c r="S211" s="504"/>
      <c r="U211" s="325"/>
    </row>
    <row r="212" spans="5:21" s="324" customFormat="1" ht="18" customHeight="1">
      <c r="E212" s="371"/>
      <c r="F212" s="346"/>
      <c r="G212" s="327"/>
      <c r="H212" s="327"/>
      <c r="I212" s="327"/>
      <c r="J212" s="327"/>
      <c r="K212" s="327"/>
      <c r="L212" s="327"/>
      <c r="M212" s="327"/>
      <c r="N212" s="91"/>
      <c r="O212" s="327"/>
      <c r="P212" s="327"/>
      <c r="Q212" s="327"/>
      <c r="R212" s="327"/>
      <c r="S212" s="504"/>
      <c r="U212" s="325"/>
    </row>
    <row r="213" spans="5:21" s="324" customFormat="1" ht="18" customHeight="1">
      <c r="E213" s="371"/>
      <c r="F213" s="346"/>
      <c r="G213" s="327"/>
      <c r="H213" s="327"/>
      <c r="I213" s="327"/>
      <c r="J213" s="327"/>
      <c r="K213" s="327"/>
      <c r="L213" s="327"/>
      <c r="M213" s="327"/>
      <c r="N213" s="91"/>
      <c r="O213" s="327"/>
      <c r="P213" s="327"/>
      <c r="Q213" s="327"/>
      <c r="R213" s="327"/>
      <c r="S213" s="504"/>
      <c r="U213" s="325"/>
    </row>
    <row r="214" spans="5:21" s="324" customFormat="1" ht="18" customHeight="1">
      <c r="E214" s="371"/>
      <c r="F214" s="346"/>
      <c r="G214" s="327"/>
      <c r="H214" s="327"/>
      <c r="I214" s="327"/>
      <c r="J214" s="327"/>
      <c r="K214" s="327"/>
      <c r="L214" s="327"/>
      <c r="M214" s="327"/>
      <c r="N214" s="91"/>
      <c r="O214" s="327"/>
      <c r="P214" s="327"/>
      <c r="Q214" s="327"/>
      <c r="R214" s="327"/>
      <c r="S214" s="504"/>
      <c r="U214" s="325"/>
    </row>
    <row r="215" spans="5:21" s="324" customFormat="1" ht="18" customHeight="1">
      <c r="E215" s="371"/>
      <c r="F215" s="346"/>
      <c r="G215" s="327"/>
      <c r="H215" s="327"/>
      <c r="I215" s="327"/>
      <c r="J215" s="327"/>
      <c r="K215" s="327"/>
      <c r="L215" s="327"/>
      <c r="M215" s="327"/>
      <c r="N215" s="91"/>
      <c r="O215" s="327"/>
      <c r="P215" s="327"/>
      <c r="Q215" s="327"/>
      <c r="R215" s="327"/>
      <c r="S215" s="504"/>
      <c r="U215" s="325"/>
    </row>
    <row r="216" spans="5:21" s="324" customFormat="1" ht="18" customHeight="1">
      <c r="E216" s="371"/>
      <c r="F216" s="346"/>
      <c r="G216" s="327"/>
      <c r="H216" s="327"/>
      <c r="I216" s="327"/>
      <c r="J216" s="327"/>
      <c r="K216" s="327"/>
      <c r="L216" s="327"/>
      <c r="M216" s="327"/>
      <c r="N216" s="91"/>
      <c r="O216" s="327"/>
      <c r="P216" s="327"/>
      <c r="Q216" s="327"/>
      <c r="R216" s="327"/>
      <c r="S216" s="504"/>
      <c r="U216" s="325"/>
    </row>
    <row r="217" spans="5:21" s="324" customFormat="1" ht="18" customHeight="1">
      <c r="E217" s="371"/>
      <c r="F217" s="346"/>
      <c r="G217" s="327"/>
      <c r="H217" s="327"/>
      <c r="I217" s="327"/>
      <c r="J217" s="327"/>
      <c r="K217" s="327"/>
      <c r="L217" s="327"/>
      <c r="M217" s="327"/>
      <c r="N217" s="91"/>
      <c r="O217" s="327"/>
      <c r="P217" s="327"/>
      <c r="Q217" s="327"/>
      <c r="R217" s="327"/>
      <c r="S217" s="504"/>
      <c r="U217" s="325"/>
    </row>
    <row r="218" spans="5:21" s="324" customFormat="1" ht="18" customHeight="1">
      <c r="E218" s="371"/>
      <c r="F218" s="346"/>
      <c r="G218" s="327"/>
      <c r="H218" s="327"/>
      <c r="I218" s="327"/>
      <c r="J218" s="327"/>
      <c r="K218" s="327"/>
      <c r="L218" s="327"/>
      <c r="M218" s="327"/>
      <c r="N218" s="91"/>
      <c r="O218" s="327"/>
      <c r="P218" s="327"/>
      <c r="Q218" s="327"/>
      <c r="R218" s="327"/>
      <c r="S218" s="504"/>
      <c r="U218" s="325"/>
    </row>
    <row r="219" spans="5:21" s="324" customFormat="1" ht="18" customHeight="1">
      <c r="E219" s="371"/>
      <c r="F219" s="346"/>
      <c r="G219" s="327"/>
      <c r="H219" s="327"/>
      <c r="I219" s="327"/>
      <c r="J219" s="327"/>
      <c r="K219" s="327"/>
      <c r="L219" s="327"/>
      <c r="M219" s="327"/>
      <c r="N219" s="91"/>
      <c r="O219" s="327"/>
      <c r="P219" s="327"/>
      <c r="Q219" s="327"/>
      <c r="R219" s="327"/>
      <c r="S219" s="504"/>
      <c r="U219" s="325"/>
    </row>
    <row r="220" spans="5:21" s="324" customFormat="1" ht="18" customHeight="1">
      <c r="E220" s="371"/>
      <c r="F220" s="346"/>
      <c r="G220" s="327"/>
      <c r="H220" s="327"/>
      <c r="I220" s="327"/>
      <c r="J220" s="327"/>
      <c r="K220" s="327"/>
      <c r="L220" s="327"/>
      <c r="M220" s="327"/>
      <c r="N220" s="91"/>
      <c r="O220" s="327"/>
      <c r="P220" s="327"/>
      <c r="Q220" s="327"/>
      <c r="R220" s="327"/>
      <c r="S220" s="504"/>
      <c r="U220" s="325"/>
    </row>
    <row r="221" spans="5:21" s="324" customFormat="1" ht="18" customHeight="1">
      <c r="E221" s="371"/>
      <c r="F221" s="346"/>
      <c r="G221" s="327"/>
      <c r="H221" s="327"/>
      <c r="I221" s="327"/>
      <c r="J221" s="327"/>
      <c r="K221" s="327"/>
      <c r="L221" s="327"/>
      <c r="M221" s="327"/>
      <c r="N221" s="91"/>
      <c r="O221" s="327"/>
      <c r="P221" s="327"/>
      <c r="Q221" s="327"/>
      <c r="R221" s="327"/>
      <c r="S221" s="504"/>
      <c r="U221" s="325"/>
    </row>
    <row r="222" spans="5:21" s="324" customFormat="1" ht="18" customHeight="1">
      <c r="E222" s="371"/>
      <c r="F222" s="346"/>
      <c r="G222" s="327"/>
      <c r="H222" s="327"/>
      <c r="I222" s="327"/>
      <c r="J222" s="327"/>
      <c r="K222" s="327"/>
      <c r="L222" s="327"/>
      <c r="M222" s="327"/>
      <c r="N222" s="91"/>
      <c r="O222" s="327"/>
      <c r="P222" s="327"/>
      <c r="Q222" s="327"/>
      <c r="R222" s="327"/>
      <c r="S222" s="504"/>
      <c r="U222" s="325"/>
    </row>
    <row r="223" spans="5:21" s="324" customFormat="1" ht="18" customHeight="1">
      <c r="E223" s="371"/>
      <c r="F223" s="346"/>
      <c r="G223" s="327"/>
      <c r="H223" s="327"/>
      <c r="I223" s="327"/>
      <c r="J223" s="327"/>
      <c r="K223" s="327"/>
      <c r="L223" s="327"/>
      <c r="M223" s="327"/>
      <c r="N223" s="91"/>
      <c r="O223" s="327"/>
      <c r="P223" s="327"/>
      <c r="Q223" s="327"/>
      <c r="R223" s="327"/>
      <c r="S223" s="504"/>
      <c r="U223" s="325"/>
    </row>
    <row r="224" spans="5:21" s="324" customFormat="1" ht="18" customHeight="1">
      <c r="E224" s="371"/>
      <c r="F224" s="346"/>
      <c r="G224" s="327"/>
      <c r="H224" s="327"/>
      <c r="I224" s="327"/>
      <c r="J224" s="327"/>
      <c r="K224" s="327"/>
      <c r="L224" s="327"/>
      <c r="M224" s="327"/>
      <c r="N224" s="91"/>
      <c r="O224" s="327"/>
      <c r="P224" s="327"/>
      <c r="Q224" s="327"/>
      <c r="R224" s="327"/>
      <c r="S224" s="504"/>
      <c r="U224" s="325"/>
    </row>
    <row r="225" spans="5:21" s="324" customFormat="1" ht="18" customHeight="1">
      <c r="E225" s="371"/>
      <c r="F225" s="346"/>
      <c r="G225" s="327"/>
      <c r="H225" s="327"/>
      <c r="I225" s="327"/>
      <c r="J225" s="327"/>
      <c r="K225" s="327"/>
      <c r="L225" s="327"/>
      <c r="M225" s="327"/>
      <c r="N225" s="91"/>
      <c r="O225" s="327"/>
      <c r="P225" s="327"/>
      <c r="Q225" s="327"/>
      <c r="R225" s="327"/>
      <c r="S225" s="504"/>
      <c r="U225" s="325"/>
    </row>
    <row r="226" spans="5:21" s="324" customFormat="1" ht="18" customHeight="1">
      <c r="E226" s="371"/>
      <c r="F226" s="346"/>
      <c r="G226" s="327"/>
      <c r="H226" s="327"/>
      <c r="I226" s="327"/>
      <c r="J226" s="327"/>
      <c r="K226" s="327"/>
      <c r="L226" s="327"/>
      <c r="M226" s="327"/>
      <c r="N226" s="91"/>
      <c r="O226" s="327"/>
      <c r="P226" s="327"/>
      <c r="Q226" s="327"/>
      <c r="R226" s="327"/>
      <c r="S226" s="504"/>
      <c r="U226" s="325"/>
    </row>
    <row r="227" spans="5:21" s="324" customFormat="1" ht="18" customHeight="1">
      <c r="E227" s="371"/>
      <c r="F227" s="346"/>
      <c r="G227" s="327"/>
      <c r="H227" s="327"/>
      <c r="I227" s="327"/>
      <c r="J227" s="327"/>
      <c r="K227" s="327"/>
      <c r="L227" s="327"/>
      <c r="M227" s="327"/>
      <c r="N227" s="91"/>
      <c r="O227" s="327"/>
      <c r="P227" s="327"/>
      <c r="Q227" s="327"/>
      <c r="R227" s="327"/>
      <c r="S227" s="504"/>
      <c r="U227" s="325"/>
    </row>
    <row r="228" spans="5:21" s="324" customFormat="1" ht="18" customHeight="1">
      <c r="E228" s="371"/>
      <c r="F228" s="346"/>
      <c r="G228" s="327"/>
      <c r="H228" s="327"/>
      <c r="I228" s="327"/>
      <c r="J228" s="327"/>
      <c r="K228" s="327"/>
      <c r="L228" s="327"/>
      <c r="M228" s="327"/>
      <c r="N228" s="91"/>
      <c r="O228" s="327"/>
      <c r="P228" s="327"/>
      <c r="Q228" s="327"/>
      <c r="R228" s="327"/>
      <c r="S228" s="504"/>
      <c r="U228" s="325"/>
    </row>
    <row r="229" spans="5:21" s="324" customFormat="1" ht="18" customHeight="1">
      <c r="E229" s="371"/>
      <c r="F229" s="346"/>
      <c r="G229" s="327"/>
      <c r="H229" s="327"/>
      <c r="I229" s="327"/>
      <c r="J229" s="327"/>
      <c r="K229" s="327"/>
      <c r="L229" s="327"/>
      <c r="M229" s="327"/>
      <c r="N229" s="91"/>
      <c r="O229" s="327"/>
      <c r="P229" s="327"/>
      <c r="Q229" s="327"/>
      <c r="R229" s="327"/>
      <c r="S229" s="504"/>
      <c r="U229" s="325"/>
    </row>
    <row r="230" spans="5:21" s="324" customFormat="1" ht="18" customHeight="1">
      <c r="E230" s="371"/>
      <c r="F230" s="346"/>
      <c r="G230" s="327"/>
      <c r="H230" s="327"/>
      <c r="I230" s="327"/>
      <c r="J230" s="327"/>
      <c r="K230" s="327"/>
      <c r="L230" s="327"/>
      <c r="M230" s="327"/>
      <c r="N230" s="91"/>
      <c r="O230" s="327"/>
      <c r="P230" s="327"/>
      <c r="Q230" s="327"/>
      <c r="R230" s="327"/>
      <c r="S230" s="504"/>
      <c r="U230" s="325"/>
    </row>
    <row r="231" spans="5:21" s="324" customFormat="1" ht="18" customHeight="1">
      <c r="E231" s="371"/>
      <c r="F231" s="346"/>
      <c r="G231" s="327"/>
      <c r="H231" s="327"/>
      <c r="I231" s="327"/>
      <c r="J231" s="327"/>
      <c r="K231" s="327"/>
      <c r="L231" s="327"/>
      <c r="M231" s="327"/>
      <c r="N231" s="91"/>
      <c r="O231" s="327"/>
      <c r="P231" s="327"/>
      <c r="Q231" s="327"/>
      <c r="R231" s="327"/>
      <c r="S231" s="504"/>
      <c r="U231" s="325"/>
    </row>
    <row r="232" spans="5:21" s="324" customFormat="1" ht="18" customHeight="1">
      <c r="E232" s="371"/>
      <c r="F232" s="346"/>
      <c r="G232" s="327"/>
      <c r="H232" s="327"/>
      <c r="I232" s="327"/>
      <c r="J232" s="327"/>
      <c r="K232" s="327"/>
      <c r="L232" s="327"/>
      <c r="M232" s="327"/>
      <c r="N232" s="91"/>
      <c r="O232" s="327"/>
      <c r="P232" s="327"/>
      <c r="Q232" s="327"/>
      <c r="R232" s="327"/>
      <c r="S232" s="504"/>
      <c r="U232" s="325"/>
    </row>
    <row r="233" spans="5:21" s="324" customFormat="1" ht="18" customHeight="1">
      <c r="E233" s="371"/>
      <c r="F233" s="346"/>
      <c r="G233" s="327"/>
      <c r="H233" s="327"/>
      <c r="I233" s="327"/>
      <c r="J233" s="327"/>
      <c r="K233" s="327"/>
      <c r="L233" s="327"/>
      <c r="M233" s="327"/>
      <c r="N233" s="91"/>
      <c r="O233" s="327"/>
      <c r="P233" s="327"/>
      <c r="Q233" s="327"/>
      <c r="R233" s="327"/>
      <c r="S233" s="504"/>
      <c r="U233" s="325"/>
    </row>
    <row r="234" spans="5:21" s="324" customFormat="1" ht="18" customHeight="1">
      <c r="E234" s="371"/>
      <c r="F234" s="346"/>
      <c r="G234" s="327"/>
      <c r="H234" s="327"/>
      <c r="I234" s="327"/>
      <c r="J234" s="327"/>
      <c r="K234" s="327"/>
      <c r="L234" s="327"/>
      <c r="M234" s="327"/>
      <c r="N234" s="91"/>
      <c r="O234" s="327"/>
      <c r="P234" s="327"/>
      <c r="Q234" s="327"/>
      <c r="R234" s="327"/>
      <c r="S234" s="504"/>
      <c r="U234" s="325"/>
    </row>
    <row r="235" spans="5:21" s="324" customFormat="1" ht="18" customHeight="1">
      <c r="E235" s="371"/>
      <c r="F235" s="346"/>
      <c r="G235" s="327"/>
      <c r="H235" s="327"/>
      <c r="I235" s="327"/>
      <c r="J235" s="327"/>
      <c r="K235" s="327"/>
      <c r="L235" s="327"/>
      <c r="M235" s="327"/>
      <c r="N235" s="91"/>
      <c r="O235" s="327"/>
      <c r="P235" s="327"/>
      <c r="Q235" s="327"/>
      <c r="R235" s="327"/>
      <c r="S235" s="504"/>
      <c r="U235" s="325"/>
    </row>
    <row r="236" spans="5:21" s="324" customFormat="1" ht="18" customHeight="1">
      <c r="E236" s="371"/>
      <c r="F236" s="346"/>
      <c r="G236" s="327"/>
      <c r="H236" s="327"/>
      <c r="I236" s="327"/>
      <c r="J236" s="327"/>
      <c r="K236" s="327"/>
      <c r="L236" s="327"/>
      <c r="M236" s="327"/>
      <c r="N236" s="91"/>
      <c r="O236" s="327"/>
      <c r="P236" s="327"/>
      <c r="Q236" s="327"/>
      <c r="R236" s="327"/>
      <c r="S236" s="504"/>
      <c r="U236" s="325"/>
    </row>
    <row r="237" spans="5:21" s="324" customFormat="1" ht="18" customHeight="1">
      <c r="E237" s="371"/>
      <c r="F237" s="346"/>
      <c r="G237" s="327"/>
      <c r="H237" s="327"/>
      <c r="I237" s="327"/>
      <c r="J237" s="327"/>
      <c r="K237" s="327"/>
      <c r="L237" s="327"/>
      <c r="M237" s="327"/>
      <c r="N237" s="91"/>
      <c r="O237" s="327"/>
      <c r="P237" s="327"/>
      <c r="Q237" s="327"/>
      <c r="R237" s="327"/>
      <c r="S237" s="504"/>
      <c r="U237" s="325"/>
    </row>
    <row r="238" spans="5:21" s="324" customFormat="1" ht="18" customHeight="1">
      <c r="E238" s="371"/>
      <c r="F238" s="346"/>
      <c r="G238" s="327"/>
      <c r="H238" s="327"/>
      <c r="I238" s="327"/>
      <c r="J238" s="327"/>
      <c r="K238" s="327"/>
      <c r="L238" s="327"/>
      <c r="M238" s="327"/>
      <c r="N238" s="91"/>
      <c r="O238" s="327"/>
      <c r="P238" s="327"/>
      <c r="Q238" s="327"/>
      <c r="R238" s="327"/>
      <c r="S238" s="504"/>
      <c r="U238" s="325"/>
    </row>
    <row r="239" spans="5:21" s="324" customFormat="1" ht="18" customHeight="1">
      <c r="E239" s="371"/>
      <c r="F239" s="346"/>
      <c r="G239" s="327"/>
      <c r="H239" s="327"/>
      <c r="I239" s="327"/>
      <c r="J239" s="327"/>
      <c r="K239" s="327"/>
      <c r="L239" s="327"/>
      <c r="M239" s="327"/>
      <c r="N239" s="91"/>
      <c r="O239" s="327"/>
      <c r="P239" s="327"/>
      <c r="Q239" s="327"/>
      <c r="R239" s="327"/>
      <c r="S239" s="504"/>
      <c r="U239" s="325"/>
    </row>
    <row r="240" spans="5:21" s="324" customFormat="1" ht="18" customHeight="1">
      <c r="E240" s="371"/>
      <c r="F240" s="346"/>
      <c r="G240" s="327"/>
      <c r="H240" s="327"/>
      <c r="I240" s="327"/>
      <c r="J240" s="327"/>
      <c r="K240" s="327"/>
      <c r="L240" s="327"/>
      <c r="M240" s="327"/>
      <c r="N240" s="91"/>
      <c r="O240" s="327"/>
      <c r="P240" s="327"/>
      <c r="Q240" s="327"/>
      <c r="R240" s="327"/>
      <c r="S240" s="504"/>
      <c r="U240" s="325"/>
    </row>
    <row r="241" spans="5:21" s="324" customFormat="1" ht="18" customHeight="1">
      <c r="E241" s="371"/>
      <c r="F241" s="346"/>
      <c r="G241" s="327"/>
      <c r="H241" s="327"/>
      <c r="I241" s="327"/>
      <c r="J241" s="327"/>
      <c r="K241" s="327"/>
      <c r="L241" s="327"/>
      <c r="M241" s="327"/>
      <c r="N241" s="91"/>
      <c r="O241" s="327"/>
      <c r="P241" s="327"/>
      <c r="Q241" s="327"/>
      <c r="R241" s="327"/>
      <c r="S241" s="504"/>
      <c r="U241" s="325"/>
    </row>
    <row r="242" spans="5:21" s="324" customFormat="1" ht="18" customHeight="1">
      <c r="E242" s="371"/>
      <c r="F242" s="346"/>
      <c r="G242" s="327"/>
      <c r="H242" s="327"/>
      <c r="I242" s="327"/>
      <c r="J242" s="327"/>
      <c r="K242" s="327"/>
      <c r="L242" s="327"/>
      <c r="M242" s="327"/>
      <c r="N242" s="91"/>
      <c r="O242" s="327"/>
      <c r="P242" s="327"/>
      <c r="Q242" s="327"/>
      <c r="R242" s="327"/>
      <c r="S242" s="504"/>
      <c r="U242" s="325"/>
    </row>
    <row r="243" spans="5:21" s="324" customFormat="1" ht="18" customHeight="1">
      <c r="E243" s="371"/>
      <c r="F243" s="346"/>
      <c r="G243" s="327"/>
      <c r="H243" s="327"/>
      <c r="I243" s="327"/>
      <c r="J243" s="327"/>
      <c r="K243" s="327"/>
      <c r="L243" s="327"/>
      <c r="M243" s="327"/>
      <c r="N243" s="91"/>
      <c r="O243" s="327"/>
      <c r="P243" s="327"/>
      <c r="Q243" s="327"/>
      <c r="R243" s="327"/>
      <c r="S243" s="504"/>
      <c r="U243" s="325"/>
    </row>
    <row r="244" spans="5:21" s="324" customFormat="1" ht="18" customHeight="1">
      <c r="E244" s="371"/>
      <c r="F244" s="346"/>
      <c r="G244" s="327"/>
      <c r="H244" s="327"/>
      <c r="I244" s="327"/>
      <c r="J244" s="327"/>
      <c r="K244" s="327"/>
      <c r="L244" s="327"/>
      <c r="M244" s="327"/>
      <c r="N244" s="91"/>
      <c r="O244" s="327"/>
      <c r="P244" s="327"/>
      <c r="Q244" s="327"/>
      <c r="R244" s="327"/>
      <c r="S244" s="504"/>
      <c r="U244" s="325"/>
    </row>
    <row r="245" spans="5:21" s="324" customFormat="1" ht="18" customHeight="1">
      <c r="E245" s="371"/>
      <c r="F245" s="346"/>
      <c r="G245" s="327"/>
      <c r="H245" s="327"/>
      <c r="I245" s="327"/>
      <c r="J245" s="327"/>
      <c r="K245" s="327"/>
      <c r="L245" s="327"/>
      <c r="M245" s="327"/>
      <c r="N245" s="91"/>
      <c r="O245" s="327"/>
      <c r="P245" s="327"/>
      <c r="Q245" s="327"/>
      <c r="R245" s="327"/>
      <c r="S245" s="504"/>
      <c r="U245" s="325"/>
    </row>
    <row r="246" spans="5:21" s="324" customFormat="1" ht="18" customHeight="1">
      <c r="E246" s="371"/>
      <c r="F246" s="346"/>
      <c r="G246" s="327"/>
      <c r="H246" s="327"/>
      <c r="I246" s="327"/>
      <c r="J246" s="327"/>
      <c r="K246" s="327"/>
      <c r="L246" s="327"/>
      <c r="M246" s="327"/>
      <c r="N246" s="91"/>
      <c r="O246" s="327"/>
      <c r="P246" s="327"/>
      <c r="Q246" s="327"/>
      <c r="R246" s="327"/>
      <c r="S246" s="504"/>
      <c r="U246" s="325"/>
    </row>
    <row r="247" spans="5:21" s="324" customFormat="1" ht="18" customHeight="1">
      <c r="E247" s="371"/>
      <c r="F247" s="346"/>
      <c r="G247" s="327"/>
      <c r="H247" s="327"/>
      <c r="I247" s="327"/>
      <c r="J247" s="327"/>
      <c r="K247" s="327"/>
      <c r="L247" s="327"/>
      <c r="M247" s="327"/>
      <c r="N247" s="91"/>
      <c r="O247" s="327"/>
      <c r="P247" s="327"/>
      <c r="Q247" s="327"/>
      <c r="R247" s="327"/>
      <c r="S247" s="504"/>
      <c r="U247" s="325"/>
    </row>
    <row r="248" spans="5:21" s="324" customFormat="1" ht="18" customHeight="1">
      <c r="E248" s="371"/>
      <c r="F248" s="346"/>
      <c r="G248" s="327"/>
      <c r="H248" s="327"/>
      <c r="I248" s="327"/>
      <c r="J248" s="327"/>
      <c r="K248" s="327"/>
      <c r="L248" s="327"/>
      <c r="M248" s="327"/>
      <c r="N248" s="91"/>
      <c r="O248" s="327"/>
      <c r="P248" s="327"/>
      <c r="Q248" s="327"/>
      <c r="R248" s="327"/>
      <c r="S248" s="504"/>
      <c r="U248" s="325"/>
    </row>
    <row r="249" spans="5:21" s="324" customFormat="1" ht="18" customHeight="1">
      <c r="E249" s="371"/>
      <c r="F249" s="346"/>
      <c r="G249" s="327"/>
      <c r="H249" s="327"/>
      <c r="I249" s="327"/>
      <c r="J249" s="327"/>
      <c r="K249" s="327"/>
      <c r="L249" s="327"/>
      <c r="M249" s="327"/>
      <c r="N249" s="91"/>
      <c r="O249" s="327"/>
      <c r="P249" s="327"/>
      <c r="Q249" s="327"/>
      <c r="R249" s="327"/>
      <c r="S249" s="504"/>
      <c r="U249" s="325"/>
    </row>
    <row r="250" spans="5:21" s="324" customFormat="1" ht="18" customHeight="1">
      <c r="E250" s="371"/>
      <c r="F250" s="346"/>
      <c r="G250" s="327"/>
      <c r="H250" s="327"/>
      <c r="I250" s="327"/>
      <c r="J250" s="327"/>
      <c r="K250" s="327"/>
      <c r="L250" s="327"/>
      <c r="M250" s="327"/>
      <c r="N250" s="91"/>
      <c r="O250" s="327"/>
      <c r="P250" s="327"/>
      <c r="Q250" s="327"/>
      <c r="R250" s="327"/>
      <c r="S250" s="504"/>
      <c r="U250" s="325"/>
    </row>
    <row r="251" spans="5:21" s="324" customFormat="1" ht="18" customHeight="1">
      <c r="E251" s="371"/>
      <c r="F251" s="346"/>
      <c r="G251" s="327"/>
      <c r="H251" s="327"/>
      <c r="I251" s="327"/>
      <c r="J251" s="327"/>
      <c r="K251" s="327"/>
      <c r="L251" s="327"/>
      <c r="M251" s="327"/>
      <c r="N251" s="91"/>
      <c r="O251" s="327"/>
      <c r="P251" s="327"/>
      <c r="Q251" s="327"/>
      <c r="R251" s="327"/>
      <c r="S251" s="504"/>
      <c r="U251" s="325"/>
    </row>
    <row r="252" spans="5:21" s="324" customFormat="1" ht="18" customHeight="1">
      <c r="E252" s="371"/>
      <c r="F252" s="346"/>
      <c r="G252" s="327"/>
      <c r="H252" s="327"/>
      <c r="I252" s="327"/>
      <c r="J252" s="327"/>
      <c r="K252" s="327"/>
      <c r="L252" s="327"/>
      <c r="M252" s="327"/>
      <c r="N252" s="91"/>
      <c r="O252" s="327"/>
      <c r="P252" s="327"/>
      <c r="Q252" s="327"/>
      <c r="R252" s="327"/>
      <c r="S252" s="504"/>
      <c r="U252" s="325"/>
    </row>
    <row r="253" spans="5:21" s="324" customFormat="1" ht="18" customHeight="1">
      <c r="E253" s="371"/>
      <c r="F253" s="346"/>
      <c r="G253" s="327"/>
      <c r="H253" s="327"/>
      <c r="I253" s="327"/>
      <c r="J253" s="327"/>
      <c r="K253" s="327"/>
      <c r="L253" s="327"/>
      <c r="M253" s="327"/>
      <c r="N253" s="91"/>
      <c r="O253" s="327"/>
      <c r="P253" s="327"/>
      <c r="Q253" s="327"/>
      <c r="R253" s="327"/>
      <c r="S253" s="504"/>
      <c r="U253" s="325"/>
    </row>
    <row r="254" spans="5:21" s="324" customFormat="1" ht="18" customHeight="1">
      <c r="E254" s="371"/>
      <c r="F254" s="346"/>
      <c r="G254" s="327"/>
      <c r="H254" s="327"/>
      <c r="I254" s="327"/>
      <c r="J254" s="327"/>
      <c r="K254" s="327"/>
      <c r="L254" s="327"/>
      <c r="M254" s="327"/>
      <c r="N254" s="91"/>
      <c r="O254" s="327"/>
      <c r="P254" s="327"/>
      <c r="Q254" s="327"/>
      <c r="R254" s="327"/>
      <c r="S254" s="504"/>
      <c r="U254" s="325"/>
    </row>
    <row r="255" spans="5:21" s="324" customFormat="1" ht="18" customHeight="1">
      <c r="E255" s="371"/>
      <c r="F255" s="346"/>
      <c r="G255" s="327"/>
      <c r="H255" s="327"/>
      <c r="I255" s="327"/>
      <c r="J255" s="327"/>
      <c r="K255" s="327"/>
      <c r="L255" s="327"/>
      <c r="M255" s="327"/>
      <c r="N255" s="91"/>
      <c r="O255" s="327"/>
      <c r="P255" s="327"/>
      <c r="Q255" s="327"/>
      <c r="R255" s="327"/>
      <c r="S255" s="504"/>
      <c r="U255" s="325"/>
    </row>
    <row r="256" spans="5:21" s="324" customFormat="1" ht="18" customHeight="1">
      <c r="E256" s="371"/>
      <c r="F256" s="346"/>
      <c r="G256" s="327"/>
      <c r="H256" s="327"/>
      <c r="I256" s="327"/>
      <c r="J256" s="327"/>
      <c r="K256" s="327"/>
      <c r="L256" s="327"/>
      <c r="M256" s="327"/>
      <c r="N256" s="91"/>
      <c r="O256" s="327"/>
      <c r="P256" s="327"/>
      <c r="Q256" s="327"/>
      <c r="R256" s="327"/>
      <c r="S256" s="504"/>
      <c r="U256" s="325"/>
    </row>
    <row r="257" spans="5:21" s="324" customFormat="1" ht="18" customHeight="1">
      <c r="E257" s="371"/>
      <c r="F257" s="346"/>
      <c r="G257" s="327"/>
      <c r="H257" s="327"/>
      <c r="I257" s="327"/>
      <c r="J257" s="327"/>
      <c r="K257" s="327"/>
      <c r="L257" s="327"/>
      <c r="M257" s="327"/>
      <c r="N257" s="91"/>
      <c r="O257" s="327"/>
      <c r="P257" s="327"/>
      <c r="Q257" s="327"/>
      <c r="R257" s="327"/>
      <c r="S257" s="504"/>
      <c r="U257" s="325"/>
    </row>
    <row r="258" spans="5:21" s="324" customFormat="1" ht="18" customHeight="1">
      <c r="E258" s="371"/>
      <c r="F258" s="346"/>
      <c r="G258" s="327"/>
      <c r="H258" s="327"/>
      <c r="I258" s="327"/>
      <c r="J258" s="327"/>
      <c r="K258" s="327"/>
      <c r="L258" s="327"/>
      <c r="M258" s="327"/>
      <c r="N258" s="91"/>
      <c r="O258" s="327"/>
      <c r="P258" s="327"/>
      <c r="Q258" s="327"/>
      <c r="R258" s="327"/>
      <c r="S258" s="504"/>
      <c r="U258" s="325"/>
    </row>
    <row r="259" spans="5:21" s="324" customFormat="1" ht="18" customHeight="1">
      <c r="E259" s="371"/>
      <c r="F259" s="346"/>
      <c r="G259" s="327"/>
      <c r="H259" s="327"/>
      <c r="I259" s="327"/>
      <c r="J259" s="327"/>
      <c r="K259" s="327"/>
      <c r="L259" s="327"/>
      <c r="M259" s="327"/>
      <c r="N259" s="91"/>
      <c r="O259" s="327"/>
      <c r="P259" s="327"/>
      <c r="Q259" s="327"/>
      <c r="R259" s="327"/>
      <c r="S259" s="504"/>
      <c r="U259" s="325"/>
    </row>
    <row r="260" spans="5:21" s="324" customFormat="1" ht="18" customHeight="1">
      <c r="E260" s="371"/>
      <c r="F260" s="346"/>
      <c r="G260" s="327"/>
      <c r="H260" s="327"/>
      <c r="I260" s="327"/>
      <c r="J260" s="327"/>
      <c r="K260" s="327"/>
      <c r="L260" s="327"/>
      <c r="M260" s="327"/>
      <c r="N260" s="91"/>
      <c r="O260" s="327"/>
      <c r="P260" s="327"/>
      <c r="Q260" s="327"/>
      <c r="R260" s="327"/>
      <c r="S260" s="504"/>
      <c r="U260" s="325"/>
    </row>
    <row r="261" spans="5:21" s="324" customFormat="1" ht="18" customHeight="1">
      <c r="E261" s="371"/>
      <c r="F261" s="346"/>
      <c r="G261" s="327"/>
      <c r="H261" s="327"/>
      <c r="I261" s="327"/>
      <c r="J261" s="327"/>
      <c r="K261" s="327"/>
      <c r="L261" s="327"/>
      <c r="M261" s="327"/>
      <c r="N261" s="91"/>
      <c r="O261" s="327"/>
      <c r="P261" s="327"/>
      <c r="Q261" s="327"/>
      <c r="R261" s="327"/>
      <c r="S261" s="504"/>
      <c r="U261" s="325"/>
    </row>
    <row r="262" spans="5:21" s="324" customFormat="1" ht="18" customHeight="1">
      <c r="E262" s="371"/>
      <c r="F262" s="346"/>
      <c r="G262" s="327"/>
      <c r="H262" s="327"/>
      <c r="I262" s="327"/>
      <c r="J262" s="327"/>
      <c r="K262" s="327"/>
      <c r="L262" s="327"/>
      <c r="M262" s="327"/>
      <c r="N262" s="91"/>
      <c r="O262" s="327"/>
      <c r="P262" s="327"/>
      <c r="Q262" s="327"/>
      <c r="R262" s="327"/>
      <c r="S262" s="504"/>
      <c r="U262" s="325"/>
    </row>
    <row r="263" spans="5:21" s="324" customFormat="1" ht="18" customHeight="1">
      <c r="E263" s="371"/>
      <c r="F263" s="346"/>
      <c r="G263" s="327"/>
      <c r="H263" s="327"/>
      <c r="I263" s="327"/>
      <c r="J263" s="327"/>
      <c r="K263" s="327"/>
      <c r="L263" s="327"/>
      <c r="M263" s="327"/>
      <c r="N263" s="91"/>
      <c r="O263" s="327"/>
      <c r="P263" s="327"/>
      <c r="Q263" s="327"/>
      <c r="R263" s="327"/>
      <c r="S263" s="504"/>
      <c r="U263" s="325"/>
    </row>
    <row r="264" spans="5:21" s="324" customFormat="1" ht="18" customHeight="1">
      <c r="E264" s="371"/>
      <c r="F264" s="346"/>
      <c r="G264" s="327"/>
      <c r="H264" s="327"/>
      <c r="I264" s="327"/>
      <c r="J264" s="327"/>
      <c r="K264" s="327"/>
      <c r="L264" s="327"/>
      <c r="M264" s="327"/>
      <c r="N264" s="91"/>
      <c r="O264" s="327"/>
      <c r="P264" s="327"/>
      <c r="Q264" s="327"/>
      <c r="R264" s="327"/>
      <c r="S264" s="504"/>
      <c r="U264" s="325"/>
    </row>
    <row r="265" spans="5:21" s="324" customFormat="1" ht="18" customHeight="1">
      <c r="E265" s="371"/>
      <c r="F265" s="346"/>
      <c r="G265" s="327"/>
      <c r="H265" s="327"/>
      <c r="I265" s="327"/>
      <c r="J265" s="327"/>
      <c r="K265" s="327"/>
      <c r="L265" s="327"/>
      <c r="M265" s="327"/>
      <c r="N265" s="91"/>
      <c r="O265" s="327"/>
      <c r="P265" s="327"/>
      <c r="Q265" s="327"/>
      <c r="R265" s="327"/>
      <c r="S265" s="504"/>
      <c r="U265" s="325"/>
    </row>
    <row r="266" spans="5:21" s="324" customFormat="1" ht="18" customHeight="1">
      <c r="E266" s="371"/>
      <c r="F266" s="346"/>
      <c r="G266" s="327"/>
      <c r="H266" s="327"/>
      <c r="I266" s="327"/>
      <c r="J266" s="327"/>
      <c r="K266" s="327"/>
      <c r="L266" s="327"/>
      <c r="M266" s="327"/>
      <c r="N266" s="91"/>
      <c r="O266" s="327"/>
      <c r="P266" s="327"/>
      <c r="Q266" s="327"/>
      <c r="R266" s="327"/>
      <c r="S266" s="504"/>
      <c r="U266" s="325"/>
    </row>
    <row r="267" spans="5:21" s="324" customFormat="1" ht="18" customHeight="1">
      <c r="E267" s="371"/>
      <c r="F267" s="346"/>
      <c r="G267" s="327"/>
      <c r="H267" s="327"/>
      <c r="I267" s="327"/>
      <c r="J267" s="327"/>
      <c r="K267" s="327"/>
      <c r="L267" s="327"/>
      <c r="M267" s="327"/>
      <c r="N267" s="91"/>
      <c r="O267" s="327"/>
      <c r="P267" s="327"/>
      <c r="Q267" s="327"/>
      <c r="R267" s="327"/>
      <c r="S267" s="504"/>
      <c r="U267" s="325"/>
    </row>
    <row r="268" spans="5:21" s="324" customFormat="1" ht="18" customHeight="1">
      <c r="E268" s="371"/>
      <c r="F268" s="346"/>
      <c r="G268" s="327"/>
      <c r="H268" s="327"/>
      <c r="I268" s="327"/>
      <c r="J268" s="327"/>
      <c r="K268" s="327"/>
      <c r="L268" s="327"/>
      <c r="M268" s="327"/>
      <c r="N268" s="91"/>
      <c r="O268" s="327"/>
      <c r="P268" s="327"/>
      <c r="Q268" s="327"/>
      <c r="R268" s="327"/>
      <c r="S268" s="504"/>
      <c r="U268" s="325"/>
    </row>
    <row r="269" spans="5:21" s="324" customFormat="1" ht="18" customHeight="1">
      <c r="E269" s="371"/>
      <c r="F269" s="346"/>
      <c r="G269" s="327"/>
      <c r="H269" s="327"/>
      <c r="I269" s="327"/>
      <c r="J269" s="327"/>
      <c r="K269" s="327"/>
      <c r="L269" s="327"/>
      <c r="M269" s="327"/>
      <c r="N269" s="91"/>
      <c r="O269" s="327"/>
      <c r="P269" s="327"/>
      <c r="Q269" s="327"/>
      <c r="R269" s="327"/>
      <c r="S269" s="504"/>
      <c r="U269" s="325"/>
    </row>
    <row r="270" spans="5:21" s="324" customFormat="1" ht="18" customHeight="1">
      <c r="E270" s="371"/>
      <c r="F270" s="346"/>
      <c r="G270" s="327"/>
      <c r="H270" s="327"/>
      <c r="I270" s="327"/>
      <c r="J270" s="327"/>
      <c r="K270" s="327"/>
      <c r="L270" s="327"/>
      <c r="M270" s="327"/>
      <c r="N270" s="91"/>
      <c r="O270" s="327"/>
      <c r="P270" s="327"/>
      <c r="Q270" s="327"/>
      <c r="R270" s="327"/>
      <c r="S270" s="504"/>
      <c r="U270" s="325"/>
    </row>
    <row r="271" spans="5:21" s="324" customFormat="1" ht="18" customHeight="1">
      <c r="E271" s="371"/>
      <c r="F271" s="346"/>
      <c r="G271" s="327"/>
      <c r="H271" s="327"/>
      <c r="I271" s="327"/>
      <c r="J271" s="327"/>
      <c r="K271" s="327"/>
      <c r="L271" s="327"/>
      <c r="M271" s="327"/>
      <c r="N271" s="91"/>
      <c r="O271" s="327"/>
      <c r="P271" s="327"/>
      <c r="Q271" s="327"/>
      <c r="R271" s="327"/>
      <c r="S271" s="504"/>
      <c r="U271" s="325"/>
    </row>
    <row r="272" spans="5:21" s="324" customFormat="1" ht="18" customHeight="1">
      <c r="E272" s="371"/>
      <c r="F272" s="346"/>
      <c r="G272" s="327"/>
      <c r="H272" s="327"/>
      <c r="I272" s="327"/>
      <c r="J272" s="327"/>
      <c r="K272" s="327"/>
      <c r="L272" s="327"/>
      <c r="M272" s="327"/>
      <c r="N272" s="91"/>
      <c r="O272" s="327"/>
      <c r="P272" s="327"/>
      <c r="Q272" s="327"/>
      <c r="R272" s="327"/>
      <c r="S272" s="504"/>
      <c r="U272" s="325"/>
    </row>
    <row r="273" spans="5:21" s="324" customFormat="1" ht="18" customHeight="1">
      <c r="E273" s="371"/>
      <c r="F273" s="346"/>
      <c r="G273" s="327"/>
      <c r="H273" s="327"/>
      <c r="I273" s="327"/>
      <c r="J273" s="327"/>
      <c r="K273" s="327"/>
      <c r="L273" s="327"/>
      <c r="M273" s="327"/>
      <c r="N273" s="91"/>
      <c r="O273" s="327"/>
      <c r="P273" s="327"/>
      <c r="Q273" s="327"/>
      <c r="R273" s="327"/>
      <c r="S273" s="504"/>
      <c r="U273" s="325"/>
    </row>
    <row r="274" spans="5:21" s="324" customFormat="1" ht="18" customHeight="1">
      <c r="E274" s="371"/>
      <c r="F274" s="346"/>
      <c r="G274" s="327"/>
      <c r="H274" s="327"/>
      <c r="I274" s="327"/>
      <c r="J274" s="327"/>
      <c r="K274" s="327"/>
      <c r="L274" s="327"/>
      <c r="M274" s="327"/>
      <c r="N274" s="91"/>
      <c r="O274" s="327"/>
      <c r="P274" s="327"/>
      <c r="Q274" s="327"/>
      <c r="R274" s="327"/>
      <c r="S274" s="504"/>
      <c r="U274" s="325"/>
    </row>
    <row r="275" spans="5:21" s="324" customFormat="1" ht="18" customHeight="1">
      <c r="E275" s="371"/>
      <c r="F275" s="346"/>
      <c r="G275" s="327"/>
      <c r="H275" s="327"/>
      <c r="I275" s="327"/>
      <c r="J275" s="327"/>
      <c r="K275" s="327"/>
      <c r="L275" s="327"/>
      <c r="M275" s="327"/>
      <c r="N275" s="91"/>
      <c r="O275" s="327"/>
      <c r="P275" s="327"/>
      <c r="Q275" s="327"/>
      <c r="R275" s="327"/>
      <c r="S275" s="504"/>
      <c r="U275" s="325"/>
    </row>
    <row r="276" spans="5:21" s="324" customFormat="1" ht="18" customHeight="1">
      <c r="E276" s="371"/>
      <c r="F276" s="346"/>
      <c r="G276" s="327"/>
      <c r="H276" s="327"/>
      <c r="I276" s="327"/>
      <c r="J276" s="327"/>
      <c r="K276" s="327"/>
      <c r="L276" s="327"/>
      <c r="M276" s="327"/>
      <c r="N276" s="91"/>
      <c r="O276" s="327"/>
      <c r="P276" s="327"/>
      <c r="Q276" s="327"/>
      <c r="R276" s="327"/>
      <c r="S276" s="504"/>
      <c r="U276" s="325"/>
    </row>
    <row r="277" spans="5:21" s="324" customFormat="1" ht="18" customHeight="1">
      <c r="E277" s="371"/>
      <c r="F277" s="346"/>
      <c r="G277" s="327"/>
      <c r="H277" s="327"/>
      <c r="I277" s="327"/>
      <c r="J277" s="327"/>
      <c r="K277" s="327"/>
      <c r="L277" s="327"/>
      <c r="M277" s="327"/>
      <c r="N277" s="91"/>
      <c r="O277" s="327"/>
      <c r="P277" s="327"/>
      <c r="Q277" s="327"/>
      <c r="R277" s="327"/>
      <c r="S277" s="504"/>
      <c r="U277" s="325"/>
    </row>
    <row r="278" spans="5:21" s="324" customFormat="1" ht="18" customHeight="1">
      <c r="E278" s="371"/>
      <c r="F278" s="346"/>
      <c r="G278" s="327"/>
      <c r="H278" s="327"/>
      <c r="I278" s="327"/>
      <c r="J278" s="327"/>
      <c r="K278" s="327"/>
      <c r="L278" s="327"/>
      <c r="M278" s="327"/>
      <c r="N278" s="91"/>
      <c r="O278" s="327"/>
      <c r="P278" s="327"/>
      <c r="Q278" s="327"/>
      <c r="R278" s="327"/>
      <c r="S278" s="504"/>
      <c r="U278" s="325"/>
    </row>
    <row r="279" spans="5:21" s="324" customFormat="1" ht="18" customHeight="1">
      <c r="E279" s="371"/>
      <c r="F279" s="346"/>
      <c r="G279" s="327"/>
      <c r="H279" s="327"/>
      <c r="I279" s="327"/>
      <c r="J279" s="327"/>
      <c r="K279" s="327"/>
      <c r="L279" s="327"/>
      <c r="M279" s="327"/>
      <c r="N279" s="91"/>
      <c r="O279" s="327"/>
      <c r="P279" s="327"/>
      <c r="Q279" s="327"/>
      <c r="R279" s="327"/>
      <c r="S279" s="504"/>
      <c r="U279" s="325"/>
    </row>
    <row r="280" spans="5:21" s="324" customFormat="1" ht="18" customHeight="1">
      <c r="E280" s="371"/>
      <c r="F280" s="346"/>
      <c r="G280" s="327"/>
      <c r="H280" s="327"/>
      <c r="I280" s="327"/>
      <c r="J280" s="327"/>
      <c r="K280" s="327"/>
      <c r="L280" s="327"/>
      <c r="M280" s="327"/>
      <c r="N280" s="91"/>
      <c r="O280" s="327"/>
      <c r="P280" s="327"/>
      <c r="Q280" s="327"/>
      <c r="R280" s="327"/>
      <c r="S280" s="504"/>
      <c r="U280" s="325"/>
    </row>
    <row r="281" spans="5:21" s="324" customFormat="1" ht="18" customHeight="1">
      <c r="E281" s="371"/>
      <c r="F281" s="346"/>
      <c r="G281" s="327"/>
      <c r="H281" s="327"/>
      <c r="I281" s="327"/>
      <c r="J281" s="327"/>
      <c r="K281" s="327"/>
      <c r="L281" s="327"/>
      <c r="M281" s="327"/>
      <c r="N281" s="91"/>
      <c r="O281" s="327"/>
      <c r="P281" s="327"/>
      <c r="Q281" s="327"/>
      <c r="R281" s="327"/>
      <c r="S281" s="504"/>
      <c r="U281" s="325"/>
    </row>
    <row r="282" spans="5:21" s="324" customFormat="1" ht="18" customHeight="1">
      <c r="E282" s="371"/>
      <c r="F282" s="346"/>
      <c r="G282" s="327"/>
      <c r="H282" s="327"/>
      <c r="I282" s="327"/>
      <c r="J282" s="327"/>
      <c r="K282" s="327"/>
      <c r="L282" s="327"/>
      <c r="M282" s="327"/>
      <c r="N282" s="91"/>
      <c r="O282" s="327"/>
      <c r="P282" s="327"/>
      <c r="Q282" s="327"/>
      <c r="R282" s="327"/>
      <c r="S282" s="504"/>
      <c r="U282" s="325"/>
    </row>
    <row r="283" spans="5:21" s="324" customFormat="1" ht="18" customHeight="1">
      <c r="E283" s="371"/>
      <c r="F283" s="346"/>
      <c r="G283" s="327"/>
      <c r="H283" s="327"/>
      <c r="I283" s="327"/>
      <c r="J283" s="327"/>
      <c r="K283" s="327"/>
      <c r="L283" s="327"/>
      <c r="M283" s="327"/>
      <c r="N283" s="91"/>
      <c r="O283" s="327"/>
      <c r="P283" s="327"/>
      <c r="Q283" s="327"/>
      <c r="R283" s="327"/>
      <c r="S283" s="504"/>
      <c r="U283" s="325"/>
    </row>
    <row r="284" spans="5:21" s="324" customFormat="1" ht="18" customHeight="1">
      <c r="E284" s="371"/>
      <c r="F284" s="346"/>
      <c r="G284" s="327"/>
      <c r="H284" s="327"/>
      <c r="I284" s="327"/>
      <c r="J284" s="327"/>
      <c r="K284" s="327"/>
      <c r="L284" s="327"/>
      <c r="M284" s="327"/>
      <c r="N284" s="91"/>
      <c r="O284" s="327"/>
      <c r="P284" s="327"/>
      <c r="Q284" s="327"/>
      <c r="R284" s="327"/>
      <c r="S284" s="504"/>
      <c r="U284" s="325"/>
    </row>
    <row r="285" spans="5:21" s="324" customFormat="1" ht="18" customHeight="1">
      <c r="E285" s="371"/>
      <c r="F285" s="346"/>
      <c r="G285" s="327"/>
      <c r="H285" s="327"/>
      <c r="I285" s="327"/>
      <c r="J285" s="327"/>
      <c r="K285" s="327"/>
      <c r="L285" s="327"/>
      <c r="M285" s="327"/>
      <c r="N285" s="91"/>
      <c r="O285" s="327"/>
      <c r="P285" s="327"/>
      <c r="Q285" s="327"/>
      <c r="R285" s="327"/>
      <c r="S285" s="504"/>
      <c r="U285" s="325"/>
    </row>
    <row r="286" spans="5:21" s="324" customFormat="1" ht="18" customHeight="1">
      <c r="E286" s="371"/>
      <c r="F286" s="346"/>
      <c r="G286" s="327"/>
      <c r="H286" s="327"/>
      <c r="I286" s="327"/>
      <c r="J286" s="327"/>
      <c r="K286" s="327"/>
      <c r="L286" s="327"/>
      <c r="M286" s="327"/>
      <c r="N286" s="91"/>
      <c r="O286" s="327"/>
      <c r="P286" s="327"/>
      <c r="Q286" s="327"/>
      <c r="R286" s="327"/>
      <c r="S286" s="504"/>
      <c r="U286" s="325"/>
    </row>
    <row r="287" spans="5:21" s="324" customFormat="1" ht="18" customHeight="1">
      <c r="E287" s="371"/>
      <c r="F287" s="346"/>
      <c r="G287" s="327"/>
      <c r="H287" s="327"/>
      <c r="I287" s="327"/>
      <c r="J287" s="327"/>
      <c r="K287" s="327"/>
      <c r="L287" s="327"/>
      <c r="M287" s="327"/>
      <c r="N287" s="91"/>
      <c r="O287" s="327"/>
      <c r="P287" s="327"/>
      <c r="Q287" s="327"/>
      <c r="R287" s="327"/>
      <c r="S287" s="504"/>
      <c r="U287" s="325"/>
    </row>
    <row r="288" spans="5:21" s="324" customFormat="1" ht="18" customHeight="1">
      <c r="E288" s="371"/>
      <c r="F288" s="346"/>
      <c r="G288" s="327"/>
      <c r="H288" s="327"/>
      <c r="I288" s="327"/>
      <c r="J288" s="327"/>
      <c r="K288" s="327"/>
      <c r="L288" s="327"/>
      <c r="M288" s="327"/>
      <c r="N288" s="91"/>
      <c r="O288" s="327"/>
      <c r="P288" s="327"/>
      <c r="Q288" s="327"/>
      <c r="R288" s="327"/>
      <c r="S288" s="504"/>
      <c r="U288" s="325"/>
    </row>
    <row r="289" spans="5:21" s="324" customFormat="1" ht="18" customHeight="1">
      <c r="E289" s="371"/>
      <c r="F289" s="346"/>
      <c r="G289" s="327"/>
      <c r="H289" s="327"/>
      <c r="I289" s="327"/>
      <c r="J289" s="327"/>
      <c r="K289" s="327"/>
      <c r="L289" s="327"/>
      <c r="M289" s="327"/>
      <c r="N289" s="91"/>
      <c r="O289" s="327"/>
      <c r="P289" s="327"/>
      <c r="Q289" s="327"/>
      <c r="R289" s="327"/>
      <c r="S289" s="504"/>
      <c r="U289" s="325"/>
    </row>
    <row r="290" spans="5:21" s="324" customFormat="1" ht="18" customHeight="1">
      <c r="E290" s="371"/>
      <c r="F290" s="346"/>
      <c r="G290" s="327"/>
      <c r="H290" s="327"/>
      <c r="I290" s="327"/>
      <c r="J290" s="327"/>
      <c r="K290" s="327"/>
      <c r="L290" s="327"/>
      <c r="M290" s="327"/>
      <c r="N290" s="91"/>
      <c r="O290" s="327"/>
      <c r="P290" s="327"/>
      <c r="Q290" s="327"/>
      <c r="R290" s="327"/>
      <c r="S290" s="504"/>
      <c r="U290" s="325"/>
    </row>
    <row r="291" spans="5:21" s="324" customFormat="1" ht="18" customHeight="1">
      <c r="E291" s="371"/>
      <c r="F291" s="346"/>
      <c r="G291" s="327"/>
      <c r="H291" s="327"/>
      <c r="I291" s="327"/>
      <c r="J291" s="327"/>
      <c r="K291" s="327"/>
      <c r="L291" s="327"/>
      <c r="M291" s="327"/>
      <c r="N291" s="91"/>
      <c r="O291" s="327"/>
      <c r="P291" s="327"/>
      <c r="Q291" s="327"/>
      <c r="R291" s="327"/>
      <c r="S291" s="504"/>
      <c r="U291" s="325"/>
    </row>
    <row r="292" spans="5:21" s="324" customFormat="1" ht="18" customHeight="1">
      <c r="E292" s="371"/>
      <c r="F292" s="346"/>
      <c r="G292" s="327"/>
      <c r="H292" s="327"/>
      <c r="I292" s="327"/>
      <c r="J292" s="327"/>
      <c r="K292" s="327"/>
      <c r="L292" s="327"/>
      <c r="M292" s="327"/>
      <c r="N292" s="91"/>
      <c r="O292" s="327"/>
      <c r="P292" s="327"/>
      <c r="Q292" s="327"/>
      <c r="R292" s="327"/>
      <c r="S292" s="504"/>
      <c r="U292" s="325"/>
    </row>
    <row r="293" spans="5:21" s="324" customFormat="1" ht="18" customHeight="1">
      <c r="E293" s="371"/>
      <c r="F293" s="346"/>
      <c r="G293" s="327"/>
      <c r="H293" s="327"/>
      <c r="I293" s="327"/>
      <c r="J293" s="327"/>
      <c r="K293" s="327"/>
      <c r="L293" s="327"/>
      <c r="M293" s="327"/>
      <c r="N293" s="91"/>
      <c r="O293" s="327"/>
      <c r="P293" s="327"/>
      <c r="Q293" s="327"/>
      <c r="R293" s="327"/>
      <c r="S293" s="504"/>
      <c r="U293" s="325"/>
    </row>
    <row r="294" spans="5:21" s="324" customFormat="1" ht="18" customHeight="1">
      <c r="E294" s="371"/>
      <c r="F294" s="346"/>
      <c r="G294" s="327"/>
      <c r="H294" s="327"/>
      <c r="I294" s="327"/>
      <c r="J294" s="327"/>
      <c r="K294" s="327"/>
      <c r="L294" s="327"/>
      <c r="M294" s="327"/>
      <c r="N294" s="91"/>
      <c r="O294" s="327"/>
      <c r="P294" s="327"/>
      <c r="Q294" s="327"/>
      <c r="R294" s="327"/>
      <c r="S294" s="504"/>
      <c r="U294" s="325"/>
    </row>
    <row r="295" spans="5:21" s="324" customFormat="1" ht="18" customHeight="1">
      <c r="E295" s="371"/>
      <c r="F295" s="346"/>
      <c r="G295" s="327"/>
      <c r="H295" s="327"/>
      <c r="I295" s="327"/>
      <c r="J295" s="327"/>
      <c r="K295" s="327"/>
      <c r="L295" s="327"/>
      <c r="M295" s="327"/>
      <c r="N295" s="91"/>
      <c r="O295" s="327"/>
      <c r="P295" s="327"/>
      <c r="Q295" s="327"/>
      <c r="R295" s="327"/>
      <c r="S295" s="504"/>
      <c r="U295" s="325"/>
    </row>
    <row r="296" spans="5:21" s="324" customFormat="1" ht="18" customHeight="1">
      <c r="E296" s="371"/>
      <c r="F296" s="346"/>
      <c r="G296" s="327"/>
      <c r="H296" s="327"/>
      <c r="I296" s="327"/>
      <c r="J296" s="327"/>
      <c r="K296" s="327"/>
      <c r="L296" s="327"/>
      <c r="M296" s="327"/>
      <c r="N296" s="91"/>
      <c r="O296" s="327"/>
      <c r="P296" s="327"/>
      <c r="Q296" s="327"/>
      <c r="R296" s="327"/>
      <c r="S296" s="504"/>
      <c r="U296" s="325"/>
    </row>
    <row r="297" spans="5:21" s="324" customFormat="1" ht="18" customHeight="1">
      <c r="E297" s="371"/>
      <c r="F297" s="346"/>
      <c r="G297" s="327"/>
      <c r="H297" s="327"/>
      <c r="I297" s="327"/>
      <c r="J297" s="327"/>
      <c r="K297" s="327"/>
      <c r="L297" s="327"/>
      <c r="M297" s="327"/>
      <c r="N297" s="91"/>
      <c r="O297" s="327"/>
      <c r="P297" s="327"/>
      <c r="Q297" s="327"/>
      <c r="R297" s="327"/>
      <c r="S297" s="504"/>
      <c r="U297" s="325"/>
    </row>
    <row r="298" spans="5:21" s="324" customFormat="1" ht="18" customHeight="1">
      <c r="E298" s="371"/>
      <c r="F298" s="346"/>
      <c r="G298" s="327"/>
      <c r="H298" s="327"/>
      <c r="I298" s="327"/>
      <c r="J298" s="327"/>
      <c r="K298" s="327"/>
      <c r="L298" s="327"/>
      <c r="M298" s="327"/>
      <c r="N298" s="91"/>
      <c r="O298" s="327"/>
      <c r="P298" s="327"/>
      <c r="Q298" s="327"/>
      <c r="R298" s="327"/>
      <c r="S298" s="504"/>
      <c r="U298" s="325"/>
    </row>
    <row r="299" spans="5:21" s="324" customFormat="1" ht="18" customHeight="1">
      <c r="E299" s="371"/>
      <c r="F299" s="346"/>
      <c r="G299" s="327"/>
      <c r="H299" s="327"/>
      <c r="I299" s="327"/>
      <c r="J299" s="327"/>
      <c r="K299" s="327"/>
      <c r="L299" s="327"/>
      <c r="M299" s="327"/>
      <c r="N299" s="91"/>
      <c r="O299" s="327"/>
      <c r="P299" s="327"/>
      <c r="Q299" s="327"/>
      <c r="R299" s="327"/>
      <c r="S299" s="504"/>
      <c r="U299" s="325"/>
    </row>
    <row r="300" spans="5:21" s="324" customFormat="1" ht="18" customHeight="1">
      <c r="E300" s="371"/>
      <c r="F300" s="346"/>
      <c r="G300" s="327"/>
      <c r="H300" s="327"/>
      <c r="I300" s="327"/>
      <c r="J300" s="327"/>
      <c r="K300" s="327"/>
      <c r="L300" s="327"/>
      <c r="M300" s="327"/>
      <c r="N300" s="91"/>
      <c r="O300" s="327"/>
      <c r="P300" s="327"/>
      <c r="Q300" s="327"/>
      <c r="R300" s="327"/>
      <c r="S300" s="504"/>
      <c r="U300" s="325"/>
    </row>
    <row r="301" spans="5:21" s="324" customFormat="1" ht="18" customHeight="1">
      <c r="E301" s="371"/>
      <c r="F301" s="346"/>
      <c r="G301" s="327"/>
      <c r="H301" s="327"/>
      <c r="I301" s="327"/>
      <c r="J301" s="327"/>
      <c r="K301" s="327"/>
      <c r="L301" s="327"/>
      <c r="M301" s="327"/>
      <c r="N301" s="91"/>
      <c r="O301" s="327"/>
      <c r="P301" s="327"/>
      <c r="Q301" s="327"/>
      <c r="R301" s="327"/>
      <c r="S301" s="504"/>
      <c r="U301" s="325"/>
    </row>
    <row r="302" spans="5:21" s="324" customFormat="1" ht="18" customHeight="1">
      <c r="E302" s="371"/>
      <c r="F302" s="346"/>
      <c r="G302" s="327"/>
      <c r="H302" s="327"/>
      <c r="I302" s="327"/>
      <c r="J302" s="327"/>
      <c r="K302" s="327"/>
      <c r="L302" s="327"/>
      <c r="M302" s="327"/>
      <c r="N302" s="327"/>
      <c r="O302" s="327"/>
      <c r="P302" s="327"/>
      <c r="Q302" s="327"/>
      <c r="R302" s="327"/>
      <c r="S302" s="504"/>
      <c r="U302" s="325"/>
    </row>
    <row r="303" spans="5:21" s="324" customFormat="1" ht="18" customHeight="1">
      <c r="E303" s="371"/>
      <c r="F303" s="346"/>
      <c r="G303" s="327"/>
      <c r="H303" s="327"/>
      <c r="I303" s="327"/>
      <c r="J303" s="327"/>
      <c r="K303" s="327"/>
      <c r="L303" s="327"/>
      <c r="M303" s="327"/>
      <c r="N303" s="327"/>
      <c r="O303" s="327"/>
      <c r="P303" s="327"/>
      <c r="Q303" s="327"/>
      <c r="R303" s="327"/>
      <c r="S303" s="504"/>
      <c r="U303" s="325"/>
    </row>
    <row r="304" spans="5:21" s="324" customFormat="1" ht="18" customHeight="1">
      <c r="E304" s="371"/>
      <c r="F304" s="346"/>
      <c r="G304" s="327"/>
      <c r="H304" s="327"/>
      <c r="I304" s="327"/>
      <c r="J304" s="327"/>
      <c r="K304" s="327"/>
      <c r="L304" s="327"/>
      <c r="M304" s="327"/>
      <c r="N304" s="327"/>
      <c r="O304" s="327"/>
      <c r="P304" s="327"/>
      <c r="Q304" s="327"/>
      <c r="R304" s="327"/>
      <c r="S304" s="504"/>
      <c r="U304" s="325"/>
    </row>
    <row r="305" spans="5:21" s="324" customFormat="1" ht="18" customHeight="1">
      <c r="E305" s="371"/>
      <c r="F305" s="346"/>
      <c r="G305" s="327"/>
      <c r="H305" s="327"/>
      <c r="I305" s="327"/>
      <c r="J305" s="327"/>
      <c r="K305" s="327"/>
      <c r="L305" s="327"/>
      <c r="M305" s="327"/>
      <c r="N305" s="327"/>
      <c r="O305" s="327"/>
      <c r="P305" s="327"/>
      <c r="Q305" s="327"/>
      <c r="R305" s="327"/>
      <c r="S305" s="504"/>
      <c r="U305" s="325"/>
    </row>
    <row r="306" spans="5:21" s="324" customFormat="1" ht="18" customHeight="1">
      <c r="E306" s="371"/>
      <c r="F306" s="346"/>
      <c r="G306" s="327"/>
      <c r="H306" s="327"/>
      <c r="I306" s="327"/>
      <c r="J306" s="327"/>
      <c r="K306" s="327"/>
      <c r="L306" s="327"/>
      <c r="M306" s="327"/>
      <c r="N306" s="327"/>
      <c r="O306" s="327"/>
      <c r="P306" s="327"/>
      <c r="Q306" s="327"/>
      <c r="R306" s="327"/>
      <c r="S306" s="504"/>
      <c r="U306" s="325"/>
    </row>
    <row r="307" spans="5:21" s="324" customFormat="1" ht="18" customHeight="1">
      <c r="E307" s="371"/>
      <c r="F307" s="346"/>
      <c r="G307" s="327"/>
      <c r="H307" s="327"/>
      <c r="I307" s="327"/>
      <c r="J307" s="327"/>
      <c r="K307" s="327"/>
      <c r="L307" s="327"/>
      <c r="M307" s="327"/>
      <c r="N307" s="327"/>
      <c r="O307" s="327"/>
      <c r="P307" s="327"/>
      <c r="Q307" s="327"/>
      <c r="R307" s="327"/>
      <c r="S307" s="504"/>
      <c r="U307" s="325"/>
    </row>
    <row r="308" spans="5:21" s="324" customFormat="1" ht="18" customHeight="1">
      <c r="E308" s="371"/>
      <c r="F308" s="346"/>
      <c r="G308" s="327"/>
      <c r="H308" s="327"/>
      <c r="I308" s="327"/>
      <c r="J308" s="327"/>
      <c r="K308" s="327"/>
      <c r="L308" s="327"/>
      <c r="M308" s="327"/>
      <c r="N308" s="327"/>
      <c r="O308" s="327"/>
      <c r="P308" s="327"/>
      <c r="Q308" s="327"/>
      <c r="R308" s="327"/>
      <c r="S308" s="504"/>
      <c r="U308" s="325"/>
    </row>
    <row r="309" spans="5:21" s="324" customFormat="1" ht="18" customHeight="1">
      <c r="E309" s="371"/>
      <c r="F309" s="346"/>
      <c r="G309" s="327"/>
      <c r="H309" s="327"/>
      <c r="I309" s="327"/>
      <c r="J309" s="327"/>
      <c r="K309" s="327"/>
      <c r="L309" s="327"/>
      <c r="M309" s="327"/>
      <c r="N309" s="327"/>
      <c r="O309" s="327"/>
      <c r="P309" s="327"/>
      <c r="Q309" s="327"/>
      <c r="R309" s="327"/>
      <c r="S309" s="504"/>
      <c r="U309" s="325"/>
    </row>
    <row r="310" spans="5:21" s="324" customFormat="1" ht="18" customHeight="1">
      <c r="E310" s="371"/>
      <c r="F310" s="346"/>
      <c r="G310" s="327"/>
      <c r="H310" s="327"/>
      <c r="I310" s="327"/>
      <c r="J310" s="327"/>
      <c r="K310" s="327"/>
      <c r="L310" s="327"/>
      <c r="M310" s="327"/>
      <c r="N310" s="327"/>
      <c r="O310" s="327"/>
      <c r="P310" s="327"/>
      <c r="Q310" s="327"/>
      <c r="R310" s="327"/>
      <c r="S310" s="504"/>
      <c r="U310" s="325"/>
    </row>
    <row r="311" spans="5:21" s="324" customFormat="1" ht="18" customHeight="1">
      <c r="E311" s="371"/>
      <c r="F311" s="346"/>
      <c r="G311" s="327"/>
      <c r="H311" s="327"/>
      <c r="I311" s="327"/>
      <c r="J311" s="327"/>
      <c r="K311" s="327"/>
      <c r="L311" s="327"/>
      <c r="M311" s="327"/>
      <c r="N311" s="327"/>
      <c r="O311" s="327"/>
      <c r="P311" s="327"/>
      <c r="Q311" s="327"/>
      <c r="R311" s="327"/>
      <c r="S311" s="504"/>
      <c r="U311" s="325"/>
    </row>
    <row r="312" spans="5:21" s="324" customFormat="1" ht="18" customHeight="1">
      <c r="E312" s="371"/>
      <c r="F312" s="346"/>
      <c r="G312" s="327"/>
      <c r="H312" s="327"/>
      <c r="I312" s="327"/>
      <c r="J312" s="327"/>
      <c r="K312" s="327"/>
      <c r="L312" s="327"/>
      <c r="M312" s="327"/>
      <c r="N312" s="327"/>
      <c r="O312" s="327"/>
      <c r="P312" s="327"/>
      <c r="Q312" s="327"/>
      <c r="R312" s="327"/>
      <c r="S312" s="504"/>
      <c r="U312" s="325"/>
    </row>
    <row r="313" spans="5:21" s="324" customFormat="1" ht="18" customHeight="1">
      <c r="E313" s="371"/>
      <c r="F313" s="346"/>
      <c r="G313" s="327"/>
      <c r="H313" s="327"/>
      <c r="I313" s="327"/>
      <c r="J313" s="327"/>
      <c r="K313" s="327"/>
      <c r="L313" s="327"/>
      <c r="M313" s="327"/>
      <c r="N313" s="327"/>
      <c r="O313" s="327"/>
      <c r="P313" s="327"/>
      <c r="Q313" s="327"/>
      <c r="R313" s="327"/>
      <c r="S313" s="504"/>
      <c r="U313" s="325"/>
    </row>
    <row r="314" spans="5:21" s="324" customFormat="1" ht="18" customHeight="1">
      <c r="E314" s="371"/>
      <c r="F314" s="346"/>
      <c r="G314" s="327"/>
      <c r="H314" s="327"/>
      <c r="I314" s="327"/>
      <c r="J314" s="327"/>
      <c r="K314" s="327"/>
      <c r="L314" s="327"/>
      <c r="M314" s="327"/>
      <c r="N314" s="327"/>
      <c r="O314" s="327"/>
      <c r="P314" s="327"/>
      <c r="Q314" s="327"/>
      <c r="R314" s="327"/>
      <c r="S314" s="504"/>
      <c r="U314" s="325"/>
    </row>
    <row r="315" spans="5:21" s="324" customFormat="1" ht="18" customHeight="1">
      <c r="E315" s="371"/>
      <c r="F315" s="346"/>
      <c r="G315" s="327"/>
      <c r="H315" s="327"/>
      <c r="I315" s="327"/>
      <c r="J315" s="327"/>
      <c r="K315" s="327"/>
      <c r="L315" s="327"/>
      <c r="M315" s="327"/>
      <c r="N315" s="327"/>
      <c r="O315" s="327"/>
      <c r="P315" s="327"/>
      <c r="Q315" s="327"/>
      <c r="R315" s="327"/>
      <c r="S315" s="504"/>
      <c r="U315" s="325"/>
    </row>
    <row r="316" spans="5:21" s="324" customFormat="1" ht="18" customHeight="1">
      <c r="E316" s="371"/>
      <c r="F316" s="346"/>
      <c r="G316" s="327"/>
      <c r="H316" s="327"/>
      <c r="I316" s="327"/>
      <c r="J316" s="327"/>
      <c r="K316" s="327"/>
      <c r="L316" s="327"/>
      <c r="M316" s="327"/>
      <c r="N316" s="327"/>
      <c r="O316" s="327"/>
      <c r="P316" s="327"/>
      <c r="Q316" s="327"/>
      <c r="R316" s="327"/>
      <c r="S316" s="504"/>
      <c r="U316" s="325"/>
    </row>
    <row r="317" spans="5:21" s="324" customFormat="1" ht="18" customHeight="1">
      <c r="E317" s="371"/>
      <c r="F317" s="346"/>
      <c r="G317" s="327"/>
      <c r="H317" s="327"/>
      <c r="I317" s="327"/>
      <c r="J317" s="327"/>
      <c r="K317" s="327"/>
      <c r="L317" s="327"/>
      <c r="M317" s="327"/>
      <c r="N317" s="327"/>
      <c r="O317" s="327"/>
      <c r="P317" s="327"/>
      <c r="Q317" s="327"/>
      <c r="R317" s="327"/>
      <c r="S317" s="504"/>
      <c r="U317" s="325"/>
    </row>
    <row r="318" spans="5:21" s="324" customFormat="1" ht="18" customHeight="1">
      <c r="E318" s="371"/>
      <c r="F318" s="346"/>
      <c r="G318" s="327"/>
      <c r="H318" s="327"/>
      <c r="I318" s="327"/>
      <c r="J318" s="327"/>
      <c r="K318" s="327"/>
      <c r="L318" s="327"/>
      <c r="M318" s="327"/>
      <c r="N318" s="327"/>
      <c r="O318" s="327"/>
      <c r="P318" s="327"/>
      <c r="Q318" s="327"/>
      <c r="R318" s="327"/>
      <c r="S318" s="504"/>
      <c r="U318" s="325"/>
    </row>
    <row r="319" spans="5:21" s="324" customFormat="1" ht="18" customHeight="1">
      <c r="E319" s="371"/>
      <c r="F319" s="346"/>
      <c r="G319" s="327"/>
      <c r="H319" s="327"/>
      <c r="I319" s="327"/>
      <c r="J319" s="327"/>
      <c r="K319" s="327"/>
      <c r="L319" s="327"/>
      <c r="M319" s="327"/>
      <c r="N319" s="327"/>
      <c r="O319" s="327"/>
      <c r="P319" s="327"/>
      <c r="Q319" s="327"/>
      <c r="R319" s="327"/>
      <c r="S319" s="504"/>
      <c r="U319" s="325"/>
    </row>
    <row r="320" spans="5:21" s="324" customFormat="1" ht="18" customHeight="1">
      <c r="E320" s="371"/>
      <c r="F320" s="346"/>
      <c r="G320" s="327"/>
      <c r="H320" s="327"/>
      <c r="I320" s="327"/>
      <c r="J320" s="327"/>
      <c r="K320" s="327"/>
      <c r="L320" s="327"/>
      <c r="M320" s="327"/>
      <c r="N320" s="327"/>
      <c r="O320" s="327"/>
      <c r="P320" s="327"/>
      <c r="Q320" s="327"/>
      <c r="R320" s="327"/>
      <c r="S320" s="504"/>
      <c r="U320" s="325"/>
    </row>
    <row r="321" spans="5:21" s="324" customFormat="1" ht="18" customHeight="1">
      <c r="E321" s="371"/>
      <c r="F321" s="346"/>
      <c r="G321" s="327"/>
      <c r="H321" s="327"/>
      <c r="I321" s="327"/>
      <c r="J321" s="327"/>
      <c r="K321" s="327"/>
      <c r="L321" s="327"/>
      <c r="M321" s="327"/>
      <c r="N321" s="327"/>
      <c r="O321" s="327"/>
      <c r="P321" s="327"/>
      <c r="Q321" s="327"/>
      <c r="R321" s="327"/>
      <c r="S321" s="504"/>
      <c r="U321" s="325"/>
    </row>
    <row r="322" spans="5:21" s="324" customFormat="1" ht="18" customHeight="1">
      <c r="E322" s="371"/>
      <c r="F322" s="346"/>
      <c r="G322" s="327"/>
      <c r="H322" s="327"/>
      <c r="I322" s="327"/>
      <c r="J322" s="327"/>
      <c r="K322" s="327"/>
      <c r="L322" s="327"/>
      <c r="M322" s="327"/>
      <c r="N322" s="327"/>
      <c r="O322" s="327"/>
      <c r="P322" s="327"/>
      <c r="Q322" s="327"/>
      <c r="R322" s="327"/>
      <c r="S322" s="504"/>
      <c r="U322" s="325"/>
    </row>
    <row r="323" spans="5:21" s="324" customFormat="1" ht="18" customHeight="1">
      <c r="E323" s="371"/>
      <c r="F323" s="346"/>
      <c r="G323" s="327"/>
      <c r="H323" s="327"/>
      <c r="I323" s="327"/>
      <c r="J323" s="327"/>
      <c r="K323" s="327"/>
      <c r="L323" s="327"/>
      <c r="M323" s="327"/>
      <c r="N323" s="327"/>
      <c r="O323" s="327"/>
      <c r="P323" s="327"/>
      <c r="Q323" s="327"/>
      <c r="R323" s="327"/>
      <c r="S323" s="504"/>
      <c r="U323" s="325"/>
    </row>
    <row r="324" spans="5:21" s="324" customFormat="1" ht="18" customHeight="1">
      <c r="E324" s="371"/>
      <c r="F324" s="346"/>
      <c r="G324" s="327"/>
      <c r="H324" s="327"/>
      <c r="I324" s="327"/>
      <c r="J324" s="327"/>
      <c r="K324" s="327"/>
      <c r="L324" s="327"/>
      <c r="M324" s="327"/>
      <c r="N324" s="327"/>
      <c r="O324" s="327"/>
      <c r="P324" s="327"/>
      <c r="Q324" s="327"/>
      <c r="R324" s="327"/>
      <c r="S324" s="504"/>
      <c r="U324" s="325"/>
    </row>
    <row r="325" spans="5:21" s="324" customFormat="1" ht="18" customHeight="1">
      <c r="E325" s="371"/>
      <c r="F325" s="346"/>
      <c r="G325" s="327"/>
      <c r="H325" s="327"/>
      <c r="I325" s="327"/>
      <c r="J325" s="327"/>
      <c r="K325" s="327"/>
      <c r="L325" s="327"/>
      <c r="M325" s="327"/>
      <c r="N325" s="327"/>
      <c r="O325" s="327"/>
      <c r="P325" s="327"/>
      <c r="Q325" s="327"/>
      <c r="R325" s="327"/>
      <c r="S325" s="504"/>
      <c r="U325" s="325"/>
    </row>
    <row r="326" spans="5:21" s="324" customFormat="1" ht="18" customHeight="1">
      <c r="E326" s="371"/>
      <c r="F326" s="346"/>
      <c r="G326" s="327"/>
      <c r="H326" s="327"/>
      <c r="I326" s="327"/>
      <c r="J326" s="327"/>
      <c r="K326" s="327"/>
      <c r="L326" s="327"/>
      <c r="M326" s="327"/>
      <c r="N326" s="327"/>
      <c r="O326" s="327"/>
      <c r="P326" s="327"/>
      <c r="Q326" s="327"/>
      <c r="R326" s="327"/>
      <c r="S326" s="504"/>
      <c r="U326" s="325"/>
    </row>
    <row r="327" spans="5:21" s="324" customFormat="1" ht="18" customHeight="1">
      <c r="E327" s="371"/>
      <c r="F327" s="346"/>
      <c r="G327" s="327"/>
      <c r="H327" s="327"/>
      <c r="I327" s="327"/>
      <c r="J327" s="327"/>
      <c r="K327" s="327"/>
      <c r="L327" s="327"/>
      <c r="M327" s="327"/>
      <c r="N327" s="327"/>
      <c r="O327" s="327"/>
      <c r="P327" s="327"/>
      <c r="Q327" s="327"/>
      <c r="R327" s="327"/>
      <c r="S327" s="504"/>
      <c r="U327" s="325"/>
    </row>
    <row r="328" spans="5:21" s="324" customFormat="1" ht="18" customHeight="1">
      <c r="E328" s="371"/>
      <c r="F328" s="346"/>
      <c r="G328" s="327"/>
      <c r="H328" s="327"/>
      <c r="I328" s="327"/>
      <c r="J328" s="327"/>
      <c r="K328" s="327"/>
      <c r="L328" s="327"/>
      <c r="M328" s="327"/>
      <c r="N328" s="327"/>
      <c r="O328" s="327"/>
      <c r="P328" s="327"/>
      <c r="Q328" s="327"/>
      <c r="R328" s="327"/>
      <c r="S328" s="504"/>
      <c r="U328" s="325"/>
    </row>
    <row r="329" spans="5:21" s="324" customFormat="1" ht="18" customHeight="1">
      <c r="E329" s="371"/>
      <c r="F329" s="346"/>
      <c r="G329" s="327"/>
      <c r="H329" s="327"/>
      <c r="I329" s="327"/>
      <c r="J329" s="327"/>
      <c r="K329" s="327"/>
      <c r="L329" s="327"/>
      <c r="M329" s="327"/>
      <c r="N329" s="327"/>
      <c r="O329" s="327"/>
      <c r="P329" s="327"/>
      <c r="Q329" s="327"/>
      <c r="R329" s="327"/>
      <c r="S329" s="504"/>
      <c r="U329" s="325"/>
    </row>
    <row r="330" spans="5:21" s="324" customFormat="1" ht="18" customHeight="1">
      <c r="E330" s="371"/>
      <c r="F330" s="346"/>
      <c r="G330" s="327"/>
      <c r="H330" s="327"/>
      <c r="I330" s="327"/>
      <c r="J330" s="327"/>
      <c r="K330" s="327"/>
      <c r="L330" s="327"/>
      <c r="M330" s="327"/>
      <c r="N330" s="327"/>
      <c r="O330" s="327"/>
      <c r="P330" s="327"/>
      <c r="Q330" s="327"/>
      <c r="R330" s="327"/>
      <c r="S330" s="504"/>
      <c r="U330" s="325"/>
    </row>
    <row r="331" spans="5:21" s="324" customFormat="1" ht="18" customHeight="1">
      <c r="E331" s="371"/>
      <c r="F331" s="346"/>
      <c r="G331" s="327"/>
      <c r="H331" s="327"/>
      <c r="I331" s="327"/>
      <c r="J331" s="327"/>
      <c r="K331" s="327"/>
      <c r="L331" s="327"/>
      <c r="M331" s="327"/>
      <c r="N331" s="327"/>
      <c r="O331" s="327"/>
      <c r="P331" s="327"/>
      <c r="Q331" s="327"/>
      <c r="R331" s="327"/>
      <c r="S331" s="504"/>
      <c r="U331" s="325"/>
    </row>
    <row r="332" spans="5:21" s="324" customFormat="1" ht="18" customHeight="1">
      <c r="E332" s="371"/>
      <c r="F332" s="346"/>
      <c r="G332" s="327"/>
      <c r="H332" s="327"/>
      <c r="I332" s="327"/>
      <c r="J332" s="327"/>
      <c r="K332" s="327"/>
      <c r="L332" s="327"/>
      <c r="M332" s="327"/>
      <c r="N332" s="327"/>
      <c r="O332" s="327"/>
      <c r="P332" s="327"/>
      <c r="Q332" s="327"/>
      <c r="R332" s="327"/>
      <c r="S332" s="504"/>
      <c r="U332" s="325"/>
    </row>
    <row r="333" spans="5:21" s="324" customFormat="1" ht="18" customHeight="1">
      <c r="E333" s="371"/>
      <c r="F333" s="346"/>
      <c r="G333" s="327"/>
      <c r="H333" s="327"/>
      <c r="I333" s="327"/>
      <c r="J333" s="327"/>
      <c r="K333" s="327"/>
      <c r="L333" s="327"/>
      <c r="M333" s="327"/>
      <c r="N333" s="327"/>
      <c r="O333" s="327"/>
      <c r="P333" s="327"/>
      <c r="Q333" s="327"/>
      <c r="R333" s="327"/>
      <c r="S333" s="504"/>
      <c r="U333" s="325"/>
    </row>
    <row r="334" spans="5:21" s="324" customFormat="1" ht="18" customHeight="1">
      <c r="E334" s="371"/>
      <c r="F334" s="346"/>
      <c r="G334" s="327"/>
      <c r="H334" s="327"/>
      <c r="I334" s="327"/>
      <c r="J334" s="327"/>
      <c r="K334" s="327"/>
      <c r="L334" s="327"/>
      <c r="M334" s="327"/>
      <c r="N334" s="327"/>
      <c r="O334" s="327"/>
      <c r="P334" s="327"/>
      <c r="Q334" s="327"/>
      <c r="R334" s="327"/>
      <c r="S334" s="504"/>
      <c r="U334" s="325"/>
    </row>
    <row r="335" spans="5:21" s="324" customFormat="1" ht="18" customHeight="1">
      <c r="E335" s="371"/>
      <c r="F335" s="346"/>
      <c r="G335" s="327"/>
      <c r="H335" s="327"/>
      <c r="I335" s="327"/>
      <c r="J335" s="327"/>
      <c r="K335" s="327"/>
      <c r="L335" s="327"/>
      <c r="M335" s="327"/>
      <c r="N335" s="327"/>
      <c r="O335" s="327"/>
      <c r="P335" s="327"/>
      <c r="Q335" s="327"/>
      <c r="R335" s="327"/>
      <c r="S335" s="504"/>
      <c r="U335" s="325"/>
    </row>
    <row r="336" spans="5:21" s="324" customFormat="1" ht="18" customHeight="1">
      <c r="E336" s="371"/>
      <c r="F336" s="346"/>
      <c r="G336" s="327"/>
      <c r="H336" s="327"/>
      <c r="I336" s="327"/>
      <c r="J336" s="327"/>
      <c r="K336" s="327"/>
      <c r="L336" s="327"/>
      <c r="M336" s="327"/>
      <c r="N336" s="327"/>
      <c r="O336" s="327"/>
      <c r="P336" s="327"/>
      <c r="Q336" s="327"/>
      <c r="R336" s="327"/>
      <c r="S336" s="504"/>
      <c r="U336" s="325"/>
    </row>
    <row r="337" spans="5:21" s="324" customFormat="1" ht="18" customHeight="1">
      <c r="E337" s="371"/>
      <c r="F337" s="346"/>
      <c r="G337" s="327"/>
      <c r="H337" s="327"/>
      <c r="I337" s="327"/>
      <c r="J337" s="327"/>
      <c r="K337" s="327"/>
      <c r="L337" s="327"/>
      <c r="M337" s="327"/>
      <c r="N337" s="327"/>
      <c r="O337" s="327"/>
      <c r="P337" s="327"/>
      <c r="Q337" s="327"/>
      <c r="R337" s="327"/>
      <c r="S337" s="504"/>
      <c r="U337" s="325"/>
    </row>
    <row r="338" spans="5:21" s="324" customFormat="1" ht="18" customHeight="1">
      <c r="E338" s="371"/>
      <c r="F338" s="346"/>
      <c r="G338" s="327"/>
      <c r="H338" s="327"/>
      <c r="I338" s="327"/>
      <c r="J338" s="327"/>
      <c r="K338" s="327"/>
      <c r="L338" s="327"/>
      <c r="M338" s="327"/>
      <c r="N338" s="327"/>
      <c r="O338" s="327"/>
      <c r="P338" s="327"/>
      <c r="Q338" s="327"/>
      <c r="R338" s="327"/>
      <c r="S338" s="504"/>
      <c r="U338" s="325"/>
    </row>
    <row r="339" spans="5:21" s="324" customFormat="1" ht="18" customHeight="1">
      <c r="E339" s="371"/>
      <c r="F339" s="346"/>
      <c r="G339" s="327"/>
      <c r="H339" s="327"/>
      <c r="I339" s="327"/>
      <c r="J339" s="327"/>
      <c r="K339" s="327"/>
      <c r="L339" s="327"/>
      <c r="M339" s="327"/>
      <c r="N339" s="327"/>
      <c r="O339" s="327"/>
      <c r="P339" s="327"/>
      <c r="Q339" s="327"/>
      <c r="R339" s="327"/>
      <c r="S339" s="504"/>
      <c r="U339" s="325"/>
    </row>
    <row r="340" spans="5:21" s="324" customFormat="1" ht="18" customHeight="1">
      <c r="E340" s="371"/>
      <c r="F340" s="346"/>
      <c r="G340" s="327"/>
      <c r="H340" s="327"/>
      <c r="I340" s="327"/>
      <c r="J340" s="327"/>
      <c r="K340" s="327"/>
      <c r="L340" s="327"/>
      <c r="M340" s="327"/>
      <c r="N340" s="327"/>
      <c r="O340" s="327"/>
      <c r="P340" s="327"/>
      <c r="Q340" s="327"/>
      <c r="R340" s="327"/>
      <c r="S340" s="504"/>
      <c r="U340" s="325"/>
    </row>
    <row r="341" spans="5:21" s="324" customFormat="1" ht="18" customHeight="1">
      <c r="E341" s="371"/>
      <c r="F341" s="346"/>
      <c r="G341" s="327"/>
      <c r="H341" s="327"/>
      <c r="I341" s="327"/>
      <c r="J341" s="327"/>
      <c r="K341" s="327"/>
      <c r="L341" s="327"/>
      <c r="M341" s="327"/>
      <c r="N341" s="327"/>
      <c r="O341" s="327"/>
      <c r="P341" s="327"/>
      <c r="Q341" s="327"/>
      <c r="R341" s="327"/>
      <c r="S341" s="504"/>
      <c r="U341" s="325"/>
    </row>
    <row r="342" spans="5:21" s="324" customFormat="1" ht="18" customHeight="1">
      <c r="E342" s="371"/>
      <c r="F342" s="346"/>
      <c r="G342" s="327"/>
      <c r="H342" s="327"/>
      <c r="I342" s="327"/>
      <c r="J342" s="327"/>
      <c r="K342" s="327"/>
      <c r="L342" s="327"/>
      <c r="M342" s="327"/>
      <c r="N342" s="327"/>
      <c r="O342" s="327"/>
      <c r="P342" s="327"/>
      <c r="Q342" s="327"/>
      <c r="R342" s="327"/>
      <c r="S342" s="504"/>
      <c r="U342" s="325"/>
    </row>
    <row r="343" spans="5:21" s="324" customFormat="1" ht="18" customHeight="1">
      <c r="E343" s="371"/>
      <c r="F343" s="346"/>
      <c r="G343" s="327"/>
      <c r="H343" s="327"/>
      <c r="I343" s="327"/>
      <c r="J343" s="327"/>
      <c r="K343" s="327"/>
      <c r="L343" s="327"/>
      <c r="M343" s="327"/>
      <c r="N343" s="327"/>
      <c r="O343" s="327"/>
      <c r="P343" s="327"/>
      <c r="Q343" s="327"/>
      <c r="R343" s="327"/>
      <c r="S343" s="504"/>
      <c r="U343" s="325"/>
    </row>
    <row r="344" spans="5:21" s="324" customFormat="1" ht="18" customHeight="1">
      <c r="E344" s="371"/>
      <c r="F344" s="346"/>
      <c r="G344" s="327"/>
      <c r="H344" s="327"/>
      <c r="I344" s="327"/>
      <c r="J344" s="327"/>
      <c r="K344" s="327"/>
      <c r="L344" s="327"/>
      <c r="M344" s="327"/>
      <c r="N344" s="327"/>
      <c r="O344" s="327"/>
      <c r="P344" s="327"/>
      <c r="Q344" s="327"/>
      <c r="R344" s="327"/>
      <c r="S344" s="504"/>
      <c r="U344" s="325"/>
    </row>
    <row r="345" spans="5:21" s="324" customFormat="1" ht="18" customHeight="1">
      <c r="E345" s="371"/>
      <c r="F345" s="346"/>
      <c r="G345" s="327"/>
      <c r="H345" s="327"/>
      <c r="I345" s="327"/>
      <c r="J345" s="327"/>
      <c r="K345" s="327"/>
      <c r="L345" s="327"/>
      <c r="M345" s="327"/>
      <c r="N345" s="327"/>
      <c r="O345" s="327"/>
      <c r="P345" s="327"/>
      <c r="Q345" s="327"/>
      <c r="R345" s="327"/>
      <c r="S345" s="504"/>
      <c r="U345" s="325"/>
    </row>
    <row r="346" spans="5:21" s="324" customFormat="1" ht="18" customHeight="1">
      <c r="E346" s="371"/>
      <c r="F346" s="346"/>
      <c r="G346" s="327"/>
      <c r="H346" s="327"/>
      <c r="I346" s="327"/>
      <c r="J346" s="327"/>
      <c r="K346" s="327"/>
      <c r="L346" s="327"/>
      <c r="M346" s="327"/>
      <c r="N346" s="327"/>
      <c r="O346" s="327"/>
      <c r="P346" s="327"/>
      <c r="Q346" s="327"/>
      <c r="R346" s="327"/>
      <c r="S346" s="504"/>
      <c r="U346" s="325"/>
    </row>
    <row r="347" spans="5:21" s="324" customFormat="1" ht="18" customHeight="1">
      <c r="E347" s="371"/>
      <c r="F347" s="346"/>
      <c r="G347" s="327"/>
      <c r="H347" s="327"/>
      <c r="I347" s="327"/>
      <c r="J347" s="327"/>
      <c r="K347" s="327"/>
      <c r="L347" s="327"/>
      <c r="M347" s="327"/>
      <c r="N347" s="327"/>
      <c r="O347" s="327"/>
      <c r="P347" s="327"/>
      <c r="Q347" s="327"/>
      <c r="R347" s="327"/>
      <c r="S347" s="504"/>
      <c r="U347" s="325"/>
    </row>
    <row r="348" spans="5:21" s="324" customFormat="1" ht="18" customHeight="1">
      <c r="E348" s="371"/>
      <c r="F348" s="346"/>
      <c r="G348" s="327"/>
      <c r="H348" s="327"/>
      <c r="I348" s="327"/>
      <c r="J348" s="327"/>
      <c r="K348" s="327"/>
      <c r="L348" s="327"/>
      <c r="M348" s="327"/>
      <c r="N348" s="327"/>
      <c r="O348" s="327"/>
      <c r="P348" s="327"/>
      <c r="Q348" s="327"/>
      <c r="R348" s="327"/>
      <c r="S348" s="504"/>
      <c r="U348" s="325"/>
    </row>
    <row r="349" spans="5:21" s="324" customFormat="1" ht="18" customHeight="1">
      <c r="E349" s="371"/>
      <c r="F349" s="346"/>
      <c r="G349" s="327"/>
      <c r="H349" s="327"/>
      <c r="I349" s="327"/>
      <c r="J349" s="327"/>
      <c r="K349" s="327"/>
      <c r="L349" s="327"/>
      <c r="M349" s="327"/>
      <c r="N349" s="327"/>
      <c r="O349" s="327"/>
      <c r="P349" s="327"/>
      <c r="Q349" s="327"/>
      <c r="R349" s="327"/>
      <c r="S349" s="504"/>
      <c r="U349" s="325"/>
    </row>
    <row r="350" spans="5:21" s="324" customFormat="1" ht="18" customHeight="1">
      <c r="E350" s="371"/>
      <c r="F350" s="346"/>
      <c r="G350" s="327"/>
      <c r="H350" s="327"/>
      <c r="I350" s="327"/>
      <c r="J350" s="327"/>
      <c r="K350" s="327"/>
      <c r="L350" s="327"/>
      <c r="M350" s="327"/>
      <c r="N350" s="327"/>
      <c r="O350" s="327"/>
      <c r="P350" s="327"/>
      <c r="Q350" s="327"/>
      <c r="R350" s="327"/>
      <c r="S350" s="504"/>
      <c r="U350" s="325"/>
    </row>
    <row r="351" spans="5:21" s="324" customFormat="1" ht="18" customHeight="1">
      <c r="E351" s="371"/>
      <c r="F351" s="346"/>
      <c r="G351" s="327"/>
      <c r="H351" s="327"/>
      <c r="I351" s="327"/>
      <c r="J351" s="327"/>
      <c r="K351" s="327"/>
      <c r="L351" s="327"/>
      <c r="M351" s="327"/>
      <c r="N351" s="327"/>
      <c r="O351" s="327"/>
      <c r="P351" s="327"/>
      <c r="Q351" s="327"/>
      <c r="R351" s="327"/>
      <c r="S351" s="504"/>
      <c r="U351" s="325"/>
    </row>
    <row r="352" spans="5:21" s="324" customFormat="1" ht="18" customHeight="1">
      <c r="E352" s="371"/>
      <c r="F352" s="346"/>
      <c r="G352" s="327"/>
      <c r="H352" s="327"/>
      <c r="I352" s="327"/>
      <c r="J352" s="327"/>
      <c r="K352" s="327"/>
      <c r="L352" s="327"/>
      <c r="M352" s="327"/>
      <c r="N352" s="327"/>
      <c r="O352" s="327"/>
      <c r="P352" s="327"/>
      <c r="Q352" s="327"/>
      <c r="R352" s="327"/>
      <c r="S352" s="504"/>
      <c r="U352" s="325"/>
    </row>
    <row r="353" spans="5:21" s="324" customFormat="1" ht="18" customHeight="1">
      <c r="E353" s="371"/>
      <c r="F353" s="346"/>
      <c r="G353" s="327"/>
      <c r="H353" s="327"/>
      <c r="I353" s="327"/>
      <c r="J353" s="327"/>
      <c r="K353" s="327"/>
      <c r="L353" s="327"/>
      <c r="M353" s="327"/>
      <c r="N353" s="327"/>
      <c r="O353" s="327"/>
      <c r="P353" s="327"/>
      <c r="Q353" s="327"/>
      <c r="R353" s="327"/>
      <c r="S353" s="504"/>
      <c r="U353" s="325"/>
    </row>
    <row r="354" spans="5:21" s="324" customFormat="1" ht="18" customHeight="1">
      <c r="E354" s="371"/>
      <c r="F354" s="346"/>
      <c r="G354" s="327"/>
      <c r="H354" s="327"/>
      <c r="I354" s="327"/>
      <c r="J354" s="327"/>
      <c r="K354" s="327"/>
      <c r="L354" s="327"/>
      <c r="M354" s="327"/>
      <c r="N354" s="327"/>
      <c r="O354" s="327"/>
      <c r="P354" s="327"/>
      <c r="Q354" s="327"/>
      <c r="R354" s="327"/>
      <c r="S354" s="504"/>
      <c r="U354" s="325"/>
    </row>
    <row r="355" spans="5:21" s="324" customFormat="1" ht="18" customHeight="1">
      <c r="E355" s="371"/>
      <c r="F355" s="346"/>
      <c r="G355" s="327"/>
      <c r="H355" s="327"/>
      <c r="I355" s="327"/>
      <c r="J355" s="327"/>
      <c r="K355" s="327"/>
      <c r="L355" s="327"/>
      <c r="M355" s="327"/>
      <c r="N355" s="327"/>
      <c r="O355" s="327"/>
      <c r="P355" s="327"/>
      <c r="Q355" s="327"/>
      <c r="R355" s="327"/>
      <c r="S355" s="504"/>
      <c r="U355" s="325"/>
    </row>
    <row r="356" spans="5:21" s="324" customFormat="1" ht="18" customHeight="1">
      <c r="E356" s="371"/>
      <c r="F356" s="346"/>
      <c r="G356" s="327"/>
      <c r="H356" s="327"/>
      <c r="I356" s="327"/>
      <c r="J356" s="327"/>
      <c r="K356" s="327"/>
      <c r="L356" s="327"/>
      <c r="M356" s="327"/>
      <c r="N356" s="327"/>
      <c r="O356" s="327"/>
      <c r="P356" s="327"/>
      <c r="Q356" s="327"/>
      <c r="R356" s="327"/>
      <c r="S356" s="504"/>
      <c r="U356" s="325"/>
    </row>
    <row r="357" spans="5:21" s="324" customFormat="1" ht="18" customHeight="1">
      <c r="E357" s="371"/>
      <c r="F357" s="346"/>
      <c r="G357" s="327"/>
      <c r="H357" s="327"/>
      <c r="I357" s="327"/>
      <c r="J357" s="327"/>
      <c r="K357" s="327"/>
      <c r="L357" s="327"/>
      <c r="M357" s="327"/>
      <c r="N357" s="327"/>
      <c r="O357" s="327"/>
      <c r="P357" s="327"/>
      <c r="Q357" s="327"/>
      <c r="R357" s="327"/>
      <c r="S357" s="504"/>
      <c r="U357" s="325"/>
    </row>
    <row r="358" spans="5:21" s="324" customFormat="1" ht="18" customHeight="1">
      <c r="E358" s="371"/>
      <c r="F358" s="346"/>
      <c r="G358" s="327"/>
      <c r="H358" s="327"/>
      <c r="I358" s="327"/>
      <c r="J358" s="327"/>
      <c r="K358" s="327"/>
      <c r="L358" s="327"/>
      <c r="M358" s="327"/>
      <c r="N358" s="327"/>
      <c r="O358" s="327"/>
      <c r="P358" s="327"/>
      <c r="Q358" s="327"/>
      <c r="R358" s="327"/>
      <c r="S358" s="504"/>
      <c r="U358" s="325"/>
    </row>
  </sheetData>
  <sheetProtection/>
  <mergeCells count="149">
    <mergeCell ref="O132:P132"/>
    <mergeCell ref="O133:P133"/>
    <mergeCell ref="O134:P134"/>
    <mergeCell ref="Q107:Q109"/>
    <mergeCell ref="D106:Q106"/>
    <mergeCell ref="L107:L109"/>
    <mergeCell ref="M107:M109"/>
    <mergeCell ref="O129:P129"/>
    <mergeCell ref="O130:P130"/>
    <mergeCell ref="O131:P131"/>
    <mergeCell ref="O128:P128"/>
    <mergeCell ref="O107:P109"/>
    <mergeCell ref="O122:P122"/>
    <mergeCell ref="O120:P120"/>
    <mergeCell ref="O121:P121"/>
    <mergeCell ref="O118:P118"/>
    <mergeCell ref="O124:P124"/>
    <mergeCell ref="O127:P127"/>
    <mergeCell ref="O126:P126"/>
    <mergeCell ref="O125:P125"/>
    <mergeCell ref="O123:P123"/>
    <mergeCell ref="Q85:Q86"/>
    <mergeCell ref="Q94:Q95"/>
    <mergeCell ref="B133:K133"/>
    <mergeCell ref="B134:N134"/>
    <mergeCell ref="O113:P113"/>
    <mergeCell ref="O114:P114"/>
    <mergeCell ref="O115:P115"/>
    <mergeCell ref="O116:P116"/>
    <mergeCell ref="O117:P117"/>
    <mergeCell ref="O119:P119"/>
    <mergeCell ref="F103:P103"/>
    <mergeCell ref="D1:L1"/>
    <mergeCell ref="B1:C1"/>
    <mergeCell ref="B19:N19"/>
    <mergeCell ref="E99:L99"/>
    <mergeCell ref="E100:L100"/>
    <mergeCell ref="E86:L86"/>
    <mergeCell ref="E90:L90"/>
    <mergeCell ref="E95:L95"/>
    <mergeCell ref="E88:L88"/>
    <mergeCell ref="E87:L87"/>
    <mergeCell ref="E89:L89"/>
    <mergeCell ref="E73:L73"/>
    <mergeCell ref="E74:M74"/>
    <mergeCell ref="E76:O76"/>
    <mergeCell ref="E98:L98"/>
    <mergeCell ref="E60:L60"/>
    <mergeCell ref="E61:L61"/>
    <mergeCell ref="E59:L59"/>
    <mergeCell ref="E58:O58"/>
    <mergeCell ref="E96:L96"/>
    <mergeCell ref="E97:L97"/>
    <mergeCell ref="E77:L77"/>
    <mergeCell ref="E78:L78"/>
    <mergeCell ref="E79:L79"/>
    <mergeCell ref="E40:O40"/>
    <mergeCell ref="E49:O49"/>
    <mergeCell ref="E43:J43"/>
    <mergeCell ref="E55:L55"/>
    <mergeCell ref="E56:M56"/>
    <mergeCell ref="E92:M92"/>
    <mergeCell ref="E65:M65"/>
    <mergeCell ref="E80:L80"/>
    <mergeCell ref="E51:L51"/>
    <mergeCell ref="E52:L52"/>
    <mergeCell ref="E35:J35"/>
    <mergeCell ref="E41:J41"/>
    <mergeCell ref="E68:L68"/>
    <mergeCell ref="E69:L69"/>
    <mergeCell ref="E70:L70"/>
    <mergeCell ref="E91:L91"/>
    <mergeCell ref="E36:J36"/>
    <mergeCell ref="E72:L72"/>
    <mergeCell ref="E37:J37"/>
    <mergeCell ref="E38:M38"/>
    <mergeCell ref="E22:O22"/>
    <mergeCell ref="E29:M29"/>
    <mergeCell ref="E33:J33"/>
    <mergeCell ref="E31:O31"/>
    <mergeCell ref="E47:M47"/>
    <mergeCell ref="E46:J46"/>
    <mergeCell ref="E45:J45"/>
    <mergeCell ref="E44:J44"/>
    <mergeCell ref="E42:J42"/>
    <mergeCell ref="E34:J34"/>
    <mergeCell ref="B12:D12"/>
    <mergeCell ref="B13:D13"/>
    <mergeCell ref="R3:R5"/>
    <mergeCell ref="S3:S5"/>
    <mergeCell ref="E3:Q3"/>
    <mergeCell ref="B8:D8"/>
    <mergeCell ref="B3:D3"/>
    <mergeCell ref="E62:L62"/>
    <mergeCell ref="E53:L53"/>
    <mergeCell ref="E54:L54"/>
    <mergeCell ref="B5:D5"/>
    <mergeCell ref="B7:D7"/>
    <mergeCell ref="B6:D6"/>
    <mergeCell ref="B10:D10"/>
    <mergeCell ref="E32:J32"/>
    <mergeCell ref="B16:D16"/>
    <mergeCell ref="B18:D18"/>
    <mergeCell ref="E67:O67"/>
    <mergeCell ref="E81:L81"/>
    <mergeCell ref="E82:L82"/>
    <mergeCell ref="E83:M83"/>
    <mergeCell ref="E85:O85"/>
    <mergeCell ref="E71:L71"/>
    <mergeCell ref="E64:L64"/>
    <mergeCell ref="B14:D14"/>
    <mergeCell ref="B15:D15"/>
    <mergeCell ref="E23:J23"/>
    <mergeCell ref="B9:D9"/>
    <mergeCell ref="B11:D11"/>
    <mergeCell ref="B20:Q20"/>
    <mergeCell ref="B17:D17"/>
    <mergeCell ref="O19:P19"/>
    <mergeCell ref="E50:L50"/>
    <mergeCell ref="K107:K109"/>
    <mergeCell ref="E24:J24"/>
    <mergeCell ref="E25:J25"/>
    <mergeCell ref="E26:J26"/>
    <mergeCell ref="E28:J28"/>
    <mergeCell ref="E27:J27"/>
    <mergeCell ref="D104:R104"/>
    <mergeCell ref="E94:O94"/>
    <mergeCell ref="E101:M101"/>
    <mergeCell ref="E63:L63"/>
    <mergeCell ref="L133:M133"/>
    <mergeCell ref="N107:N109"/>
    <mergeCell ref="O110:P110"/>
    <mergeCell ref="O111:P111"/>
    <mergeCell ref="O112:P112"/>
    <mergeCell ref="D107:D109"/>
    <mergeCell ref="E107:E109"/>
    <mergeCell ref="F107:F109"/>
    <mergeCell ref="G107:G109"/>
    <mergeCell ref="H107:H109"/>
    <mergeCell ref="B131:C131"/>
    <mergeCell ref="Q22:Q23"/>
    <mergeCell ref="Q31:Q32"/>
    <mergeCell ref="Q40:Q41"/>
    <mergeCell ref="Q49:Q50"/>
    <mergeCell ref="Q58:Q59"/>
    <mergeCell ref="Q67:Q68"/>
    <mergeCell ref="Q76:Q77"/>
    <mergeCell ref="I107:I109"/>
    <mergeCell ref="J107:J109"/>
  </mergeCells>
  <dataValidations count="4">
    <dataValidation allowBlank="1" showInputMessage="1" showErrorMessage="1" prompt="Codice attribuito ad ogni specifica spesa. Deve essere attribuita direttamente in fase di predisposizione progettuale e/o in caso di sua modifica. NEL CASO DI INSERIMENTO NUOVE RIGHE ADEGUARE IL CODICE IN PROGRESSIONE." sqref="D23 D95 D86 D77 D68 D59 D50 D41 D32"/>
    <dataValidation allowBlank="1" showInputMessage="1" showErrorMessage="1" prompt="simbolo che indica la riga da riprodurre per aumentare le voci dispesa per ogni tipologia." sqref="C27 C99 C90 C81 C72 C63 C54 C45 C36"/>
    <dataValidation type="list" allowBlank="1" showInputMessage="1" showErrorMessage="1" sqref="P24:P28 P33:P37 P42:P46 P51:P55 P60:P64 P69:P73 P78:P82 P87:P91 P96:P100">
      <formula1>$C$109:$C$130</formula1>
    </dataValidation>
    <dataValidation type="list" allowBlank="1" showInputMessage="1" showErrorMessage="1" sqref="M24:M28 M33:M37 M42:M46 M51:M55 M60:M64 M69:M73 M78:M82 M87:M91 M96:M100">
      <formula1>$D$4:$Q$4</formula1>
    </dataValidation>
  </dataValidations>
  <printOptions horizontalCentered="1" verticalCentered="1"/>
  <pageMargins left="0.4330708661417323" right="0.2362204724409449" top="0.7086614173228347" bottom="0.5905511811023623" header="0.31496062992125984" footer="0.31496062992125984"/>
  <pageSetup horizontalDpi="600" verticalDpi="600" orientation="landscape" paperSize="9" scale="80" r:id="rId1"/>
  <headerFooter>
    <oddHeader>&amp;CGAL RIVIERA DEI FIORI
PROGETTO 3.1.1
“Progetto di Cooperazione - Interventi finalizzati a garantire i servizi essenziali alla popolazione rurale e sostegno all’agricoltura sociale”
 &amp;"-,Grassetto"DETTAGLIO SPESE PROGETTUALI</oddHeader>
    <oddFooter>&amp;C&amp;P/&amp;N</oddFooter>
  </headerFooter>
  <rowBreaks count="4" manualBreakCount="4">
    <brk id="20" max="255" man="1"/>
    <brk id="47" max="255" man="1"/>
    <brk id="74" max="255" man="1"/>
    <brk id="104" max="255" man="1"/>
  </rowBreaks>
</worksheet>
</file>

<file path=xl/worksheets/sheet25.xml><?xml version="1.0" encoding="utf-8"?>
<worksheet xmlns="http://schemas.openxmlformats.org/spreadsheetml/2006/main" xmlns:r="http://schemas.openxmlformats.org/officeDocument/2006/relationships">
  <sheetPr codeName="Foglio23">
    <pageSetUpPr fitToPage="1"/>
  </sheetPr>
  <dimension ref="B2:S27"/>
  <sheetViews>
    <sheetView zoomScale="80" zoomScaleNormal="80" zoomScalePageLayoutView="0" workbookViewId="0" topLeftCell="A1">
      <selection activeCell="B2" sqref="B2:S26"/>
    </sheetView>
  </sheetViews>
  <sheetFormatPr defaultColWidth="8.8515625" defaultRowHeight="15"/>
  <cols>
    <col min="1" max="1" width="2.7109375" style="97" customWidth="1"/>
    <col min="2" max="2" width="5.421875" style="98" customWidth="1"/>
    <col min="3" max="3" width="9.140625" style="97" customWidth="1"/>
    <col min="4" max="4" width="17.28125" style="97" customWidth="1"/>
    <col min="5" max="5" width="18.140625" style="97" customWidth="1"/>
    <col min="6" max="7" width="8.8515625" style="97" customWidth="1"/>
    <col min="8" max="8" width="13.421875" style="99" customWidth="1"/>
    <col min="9" max="9" width="18.140625" style="97" customWidth="1"/>
    <col min="10" max="11" width="8.8515625" style="97" customWidth="1"/>
    <col min="12" max="12" width="13.421875" style="99" customWidth="1"/>
    <col min="13" max="13" width="18.140625" style="97" customWidth="1"/>
    <col min="14" max="15" width="8.8515625" style="97" customWidth="1"/>
    <col min="16" max="16" width="13.421875" style="99" customWidth="1"/>
    <col min="17" max="17" width="3.00390625" style="97" customWidth="1"/>
    <col min="18" max="19" width="12.8515625" style="97" customWidth="1"/>
    <col min="20" max="16384" width="8.8515625" style="97" customWidth="1"/>
  </cols>
  <sheetData>
    <row r="1" ht="15.75" thickBot="1"/>
    <row r="2" spans="2:16" s="100" customFormat="1" ht="15.75" thickBot="1">
      <c r="B2" s="101"/>
      <c r="E2" s="986" t="s">
        <v>447</v>
      </c>
      <c r="F2" s="987"/>
      <c r="G2" s="987"/>
      <c r="H2" s="987"/>
      <c r="I2" s="988" t="s">
        <v>448</v>
      </c>
      <c r="J2" s="988"/>
      <c r="K2" s="988"/>
      <c r="L2" s="988"/>
      <c r="M2" s="988" t="s">
        <v>449</v>
      </c>
      <c r="N2" s="988"/>
      <c r="O2" s="988"/>
      <c r="P2" s="989"/>
    </row>
    <row r="3" spans="2:16" s="102" customFormat="1" ht="18" customHeight="1" thickBot="1">
      <c r="B3" s="98"/>
      <c r="E3" s="990" t="s">
        <v>450</v>
      </c>
      <c r="F3" s="991"/>
      <c r="G3" s="991"/>
      <c r="H3" s="992"/>
      <c r="I3" s="993" t="s">
        <v>451</v>
      </c>
      <c r="J3" s="994"/>
      <c r="K3" s="994"/>
      <c r="L3" s="995"/>
      <c r="M3" s="993" t="s">
        <v>452</v>
      </c>
      <c r="N3" s="994"/>
      <c r="O3" s="994"/>
      <c r="P3" s="995"/>
    </row>
    <row r="4" spans="2:19" ht="36">
      <c r="B4" s="103" t="s">
        <v>453</v>
      </c>
      <c r="C4" s="104" t="s">
        <v>454</v>
      </c>
      <c r="D4" s="105" t="s">
        <v>455</v>
      </c>
      <c r="E4" s="106" t="s">
        <v>456</v>
      </c>
      <c r="F4" s="107" t="s">
        <v>457</v>
      </c>
      <c r="G4" s="107" t="s">
        <v>458</v>
      </c>
      <c r="H4" s="108" t="s">
        <v>459</v>
      </c>
      <c r="I4" s="106" t="s">
        <v>456</v>
      </c>
      <c r="J4" s="107" t="s">
        <v>457</v>
      </c>
      <c r="K4" s="107" t="s">
        <v>458</v>
      </c>
      <c r="L4" s="108" t="s">
        <v>459</v>
      </c>
      <c r="M4" s="106" t="s">
        <v>456</v>
      </c>
      <c r="N4" s="107" t="s">
        <v>457</v>
      </c>
      <c r="O4" s="107" t="s">
        <v>458</v>
      </c>
      <c r="P4" s="108" t="s">
        <v>459</v>
      </c>
      <c r="Q4" s="109"/>
      <c r="R4" s="110" t="s">
        <v>460</v>
      </c>
      <c r="S4" s="111" t="s">
        <v>461</v>
      </c>
    </row>
    <row r="5" spans="2:19" ht="15.75">
      <c r="B5" s="48">
        <v>1</v>
      </c>
      <c r="C5" s="112"/>
      <c r="D5" s="113"/>
      <c r="E5" s="114"/>
      <c r="F5" s="112"/>
      <c r="G5" s="112"/>
      <c r="H5" s="115">
        <v>0</v>
      </c>
      <c r="I5" s="114"/>
      <c r="J5" s="112"/>
      <c r="K5" s="112"/>
      <c r="L5" s="115">
        <v>0</v>
      </c>
      <c r="M5" s="116"/>
      <c r="N5" s="117"/>
      <c r="O5" s="117"/>
      <c r="P5" s="115">
        <v>0</v>
      </c>
      <c r="Q5" s="118"/>
      <c r="R5" s="119">
        <f>H5-L5</f>
        <v>0</v>
      </c>
      <c r="S5" s="120">
        <f>H5-P5</f>
        <v>0</v>
      </c>
    </row>
    <row r="6" spans="2:19" ht="15.75">
      <c r="B6" s="48">
        <f>1+B5</f>
        <v>2</v>
      </c>
      <c r="C6" s="112"/>
      <c r="D6" s="113"/>
      <c r="E6" s="114"/>
      <c r="F6" s="112"/>
      <c r="G6" s="112"/>
      <c r="H6" s="115">
        <v>0</v>
      </c>
      <c r="I6" s="114"/>
      <c r="J6" s="112"/>
      <c r="K6" s="112"/>
      <c r="L6" s="115">
        <v>0</v>
      </c>
      <c r="M6" s="116"/>
      <c r="N6" s="117"/>
      <c r="O6" s="117"/>
      <c r="P6" s="115">
        <v>0</v>
      </c>
      <c r="Q6" s="118"/>
      <c r="R6" s="119">
        <f aca="true" t="shared" si="0" ref="R6:R26">H6-L6</f>
        <v>0</v>
      </c>
      <c r="S6" s="120">
        <f aca="true" t="shared" si="1" ref="S6:S26">H6-P6</f>
        <v>0</v>
      </c>
    </row>
    <row r="7" spans="2:19" ht="15.75">
      <c r="B7" s="48">
        <f aca="true" t="shared" si="2" ref="B7:B26">1+B6</f>
        <v>3</v>
      </c>
      <c r="C7" s="112"/>
      <c r="D7" s="113"/>
      <c r="E7" s="114"/>
      <c r="F7" s="112"/>
      <c r="G7" s="112"/>
      <c r="H7" s="115">
        <v>0</v>
      </c>
      <c r="I7" s="114"/>
      <c r="J7" s="112"/>
      <c r="K7" s="112"/>
      <c r="L7" s="115">
        <v>0</v>
      </c>
      <c r="M7" s="116"/>
      <c r="N7" s="117"/>
      <c r="O7" s="117"/>
      <c r="P7" s="115">
        <v>0</v>
      </c>
      <c r="Q7" s="118"/>
      <c r="R7" s="119">
        <f t="shared" si="0"/>
        <v>0</v>
      </c>
      <c r="S7" s="120">
        <f t="shared" si="1"/>
        <v>0</v>
      </c>
    </row>
    <row r="8" spans="2:19" ht="15.75">
      <c r="B8" s="48">
        <f t="shared" si="2"/>
        <v>4</v>
      </c>
      <c r="C8" s="112"/>
      <c r="D8" s="113"/>
      <c r="E8" s="114"/>
      <c r="F8" s="112"/>
      <c r="G8" s="112"/>
      <c r="H8" s="115">
        <v>0</v>
      </c>
      <c r="I8" s="114"/>
      <c r="J8" s="112"/>
      <c r="K8" s="112"/>
      <c r="L8" s="115">
        <v>0</v>
      </c>
      <c r="M8" s="116"/>
      <c r="N8" s="117"/>
      <c r="O8" s="117"/>
      <c r="P8" s="115">
        <v>0</v>
      </c>
      <c r="Q8" s="118"/>
      <c r="R8" s="119">
        <f t="shared" si="0"/>
        <v>0</v>
      </c>
      <c r="S8" s="120">
        <f t="shared" si="1"/>
        <v>0</v>
      </c>
    </row>
    <row r="9" spans="2:19" ht="15.75">
      <c r="B9" s="48">
        <f t="shared" si="2"/>
        <v>5</v>
      </c>
      <c r="C9" s="112"/>
      <c r="D9" s="113"/>
      <c r="E9" s="114"/>
      <c r="F9" s="112"/>
      <c r="G9" s="112"/>
      <c r="H9" s="115">
        <v>0</v>
      </c>
      <c r="I9" s="114"/>
      <c r="J9" s="112"/>
      <c r="K9" s="112"/>
      <c r="L9" s="115">
        <v>0</v>
      </c>
      <c r="M9" s="116"/>
      <c r="N9" s="117"/>
      <c r="O9" s="117"/>
      <c r="P9" s="115">
        <v>0</v>
      </c>
      <c r="Q9" s="118"/>
      <c r="R9" s="119">
        <f t="shared" si="0"/>
        <v>0</v>
      </c>
      <c r="S9" s="120">
        <f t="shared" si="1"/>
        <v>0</v>
      </c>
    </row>
    <row r="10" spans="2:19" ht="15.75">
      <c r="B10" s="48">
        <f t="shared" si="2"/>
        <v>6</v>
      </c>
      <c r="C10" s="112"/>
      <c r="D10" s="113"/>
      <c r="E10" s="114"/>
      <c r="F10" s="112"/>
      <c r="G10" s="112"/>
      <c r="H10" s="115">
        <v>0</v>
      </c>
      <c r="I10" s="114"/>
      <c r="J10" s="112"/>
      <c r="K10" s="112"/>
      <c r="L10" s="115">
        <v>0</v>
      </c>
      <c r="M10" s="116"/>
      <c r="N10" s="117"/>
      <c r="O10" s="117"/>
      <c r="P10" s="115">
        <v>0</v>
      </c>
      <c r="Q10" s="118"/>
      <c r="R10" s="119">
        <f t="shared" si="0"/>
        <v>0</v>
      </c>
      <c r="S10" s="120">
        <f t="shared" si="1"/>
        <v>0</v>
      </c>
    </row>
    <row r="11" spans="2:19" ht="15.75">
      <c r="B11" s="48">
        <f t="shared" si="2"/>
        <v>7</v>
      </c>
      <c r="C11" s="121"/>
      <c r="D11" s="122"/>
      <c r="E11" s="123"/>
      <c r="F11" s="121"/>
      <c r="G11" s="121"/>
      <c r="H11" s="115">
        <v>0</v>
      </c>
      <c r="I11" s="123"/>
      <c r="J11" s="121"/>
      <c r="K11" s="121"/>
      <c r="L11" s="115">
        <v>0</v>
      </c>
      <c r="M11" s="124"/>
      <c r="N11" s="125"/>
      <c r="O11" s="125"/>
      <c r="P11" s="115">
        <v>0</v>
      </c>
      <c r="Q11" s="118"/>
      <c r="R11" s="119">
        <f t="shared" si="0"/>
        <v>0</v>
      </c>
      <c r="S11" s="120">
        <f t="shared" si="1"/>
        <v>0</v>
      </c>
    </row>
    <row r="12" spans="2:19" ht="15.75">
      <c r="B12" s="48">
        <f t="shared" si="2"/>
        <v>8</v>
      </c>
      <c r="C12" s="121"/>
      <c r="D12" s="122"/>
      <c r="E12" s="123"/>
      <c r="F12" s="121"/>
      <c r="G12" s="121"/>
      <c r="H12" s="115">
        <v>0</v>
      </c>
      <c r="I12" s="123"/>
      <c r="J12" s="121"/>
      <c r="K12" s="121"/>
      <c r="L12" s="115">
        <v>0</v>
      </c>
      <c r="M12" s="124"/>
      <c r="N12" s="125"/>
      <c r="O12" s="125"/>
      <c r="P12" s="115">
        <v>0</v>
      </c>
      <c r="Q12" s="118"/>
      <c r="R12" s="119">
        <f t="shared" si="0"/>
        <v>0</v>
      </c>
      <c r="S12" s="120">
        <f t="shared" si="1"/>
        <v>0</v>
      </c>
    </row>
    <row r="13" spans="2:19" ht="15.75">
      <c r="B13" s="48">
        <f t="shared" si="2"/>
        <v>9</v>
      </c>
      <c r="C13" s="121"/>
      <c r="D13" s="122"/>
      <c r="E13" s="123"/>
      <c r="F13" s="121"/>
      <c r="G13" s="121"/>
      <c r="H13" s="115">
        <v>0</v>
      </c>
      <c r="I13" s="123"/>
      <c r="J13" s="121"/>
      <c r="K13" s="121"/>
      <c r="L13" s="115">
        <v>0</v>
      </c>
      <c r="M13" s="124"/>
      <c r="N13" s="125"/>
      <c r="O13" s="125"/>
      <c r="P13" s="115">
        <v>0</v>
      </c>
      <c r="Q13" s="118"/>
      <c r="R13" s="119">
        <f t="shared" si="0"/>
        <v>0</v>
      </c>
      <c r="S13" s="120">
        <f t="shared" si="1"/>
        <v>0</v>
      </c>
    </row>
    <row r="14" spans="2:19" ht="15.75">
      <c r="B14" s="48">
        <f t="shared" si="2"/>
        <v>10</v>
      </c>
      <c r="C14" s="121"/>
      <c r="D14" s="122"/>
      <c r="E14" s="123"/>
      <c r="F14" s="121"/>
      <c r="G14" s="121"/>
      <c r="H14" s="115">
        <v>0</v>
      </c>
      <c r="I14" s="123"/>
      <c r="J14" s="121"/>
      <c r="K14" s="121"/>
      <c r="L14" s="115">
        <v>0</v>
      </c>
      <c r="M14" s="124"/>
      <c r="N14" s="125"/>
      <c r="O14" s="125"/>
      <c r="P14" s="115">
        <v>0</v>
      </c>
      <c r="Q14" s="118"/>
      <c r="R14" s="119">
        <f t="shared" si="0"/>
        <v>0</v>
      </c>
      <c r="S14" s="120">
        <f t="shared" si="1"/>
        <v>0</v>
      </c>
    </row>
    <row r="15" spans="2:19" ht="15.75">
      <c r="B15" s="48">
        <f t="shared" si="2"/>
        <v>11</v>
      </c>
      <c r="C15" s="121"/>
      <c r="D15" s="122"/>
      <c r="E15" s="123"/>
      <c r="F15" s="121"/>
      <c r="G15" s="121"/>
      <c r="H15" s="115">
        <v>0</v>
      </c>
      <c r="I15" s="123"/>
      <c r="J15" s="121"/>
      <c r="K15" s="121"/>
      <c r="L15" s="115">
        <v>0</v>
      </c>
      <c r="M15" s="124"/>
      <c r="N15" s="125"/>
      <c r="O15" s="125"/>
      <c r="P15" s="115">
        <v>0</v>
      </c>
      <c r="Q15" s="118"/>
      <c r="R15" s="119">
        <f t="shared" si="0"/>
        <v>0</v>
      </c>
      <c r="S15" s="120">
        <f t="shared" si="1"/>
        <v>0</v>
      </c>
    </row>
    <row r="16" spans="2:19" ht="15.75">
      <c r="B16" s="48">
        <f t="shared" si="2"/>
        <v>12</v>
      </c>
      <c r="C16" s="121"/>
      <c r="D16" s="122"/>
      <c r="E16" s="123"/>
      <c r="F16" s="121"/>
      <c r="G16" s="121"/>
      <c r="H16" s="115">
        <v>0</v>
      </c>
      <c r="I16" s="123"/>
      <c r="J16" s="121"/>
      <c r="K16" s="121"/>
      <c r="L16" s="115">
        <v>0</v>
      </c>
      <c r="M16" s="124"/>
      <c r="N16" s="125"/>
      <c r="O16" s="125"/>
      <c r="P16" s="115">
        <v>0</v>
      </c>
      <c r="Q16" s="118"/>
      <c r="R16" s="119">
        <f t="shared" si="0"/>
        <v>0</v>
      </c>
      <c r="S16" s="120">
        <f t="shared" si="1"/>
        <v>0</v>
      </c>
    </row>
    <row r="17" spans="2:19" ht="15.75">
      <c r="B17" s="48">
        <f t="shared" si="2"/>
        <v>13</v>
      </c>
      <c r="C17" s="121"/>
      <c r="D17" s="122"/>
      <c r="E17" s="123"/>
      <c r="F17" s="121"/>
      <c r="G17" s="121"/>
      <c r="H17" s="115">
        <v>0</v>
      </c>
      <c r="I17" s="123"/>
      <c r="J17" s="121"/>
      <c r="K17" s="121"/>
      <c r="L17" s="115">
        <v>0</v>
      </c>
      <c r="M17" s="124"/>
      <c r="N17" s="125"/>
      <c r="O17" s="125"/>
      <c r="P17" s="115">
        <v>0</v>
      </c>
      <c r="Q17" s="118"/>
      <c r="R17" s="119">
        <f t="shared" si="0"/>
        <v>0</v>
      </c>
      <c r="S17" s="120">
        <f t="shared" si="1"/>
        <v>0</v>
      </c>
    </row>
    <row r="18" spans="2:19" ht="15.75">
      <c r="B18" s="48">
        <f t="shared" si="2"/>
        <v>14</v>
      </c>
      <c r="C18" s="121"/>
      <c r="D18" s="122"/>
      <c r="E18" s="123"/>
      <c r="F18" s="121"/>
      <c r="G18" s="121"/>
      <c r="H18" s="115">
        <v>0</v>
      </c>
      <c r="I18" s="123"/>
      <c r="J18" s="121"/>
      <c r="K18" s="121"/>
      <c r="L18" s="115">
        <v>0</v>
      </c>
      <c r="M18" s="124"/>
      <c r="N18" s="125"/>
      <c r="O18" s="125"/>
      <c r="P18" s="115">
        <v>0</v>
      </c>
      <c r="Q18" s="118"/>
      <c r="R18" s="119">
        <f t="shared" si="0"/>
        <v>0</v>
      </c>
      <c r="S18" s="120">
        <f t="shared" si="1"/>
        <v>0</v>
      </c>
    </row>
    <row r="19" spans="2:19" ht="15.75">
      <c r="B19" s="48">
        <f t="shared" si="2"/>
        <v>15</v>
      </c>
      <c r="C19" s="126"/>
      <c r="D19" s="127"/>
      <c r="E19" s="128"/>
      <c r="F19" s="126"/>
      <c r="G19" s="126"/>
      <c r="H19" s="115">
        <v>0</v>
      </c>
      <c r="I19" s="128"/>
      <c r="J19" s="126"/>
      <c r="K19" s="126"/>
      <c r="L19" s="115">
        <v>0</v>
      </c>
      <c r="M19" s="129"/>
      <c r="N19" s="130"/>
      <c r="O19" s="130"/>
      <c r="P19" s="115">
        <v>0</v>
      </c>
      <c r="R19" s="119">
        <f t="shared" si="0"/>
        <v>0</v>
      </c>
      <c r="S19" s="120">
        <f t="shared" si="1"/>
        <v>0</v>
      </c>
    </row>
    <row r="20" spans="2:19" ht="15.75">
      <c r="B20" s="48">
        <f t="shared" si="2"/>
        <v>16</v>
      </c>
      <c r="C20" s="126"/>
      <c r="D20" s="127"/>
      <c r="E20" s="128"/>
      <c r="F20" s="126"/>
      <c r="G20" s="126"/>
      <c r="H20" s="115">
        <v>0</v>
      </c>
      <c r="I20" s="128"/>
      <c r="J20" s="126"/>
      <c r="K20" s="126"/>
      <c r="L20" s="115">
        <v>0</v>
      </c>
      <c r="M20" s="129"/>
      <c r="N20" s="130"/>
      <c r="O20" s="130"/>
      <c r="P20" s="115">
        <v>0</v>
      </c>
      <c r="R20" s="119">
        <f t="shared" si="0"/>
        <v>0</v>
      </c>
      <c r="S20" s="120">
        <f t="shared" si="1"/>
        <v>0</v>
      </c>
    </row>
    <row r="21" spans="2:19" ht="15.75">
      <c r="B21" s="48">
        <f t="shared" si="2"/>
        <v>17</v>
      </c>
      <c r="C21" s="126"/>
      <c r="D21" s="127"/>
      <c r="E21" s="128"/>
      <c r="F21" s="126"/>
      <c r="G21" s="126"/>
      <c r="H21" s="115">
        <v>0</v>
      </c>
      <c r="I21" s="128"/>
      <c r="J21" s="126"/>
      <c r="K21" s="126"/>
      <c r="L21" s="115">
        <v>0</v>
      </c>
      <c r="M21" s="129"/>
      <c r="N21" s="130"/>
      <c r="O21" s="130"/>
      <c r="P21" s="115">
        <v>0</v>
      </c>
      <c r="R21" s="119">
        <f t="shared" si="0"/>
        <v>0</v>
      </c>
      <c r="S21" s="120">
        <f t="shared" si="1"/>
        <v>0</v>
      </c>
    </row>
    <row r="22" spans="2:19" ht="15.75">
      <c r="B22" s="48">
        <f t="shared" si="2"/>
        <v>18</v>
      </c>
      <c r="C22" s="126"/>
      <c r="D22" s="127"/>
      <c r="E22" s="128"/>
      <c r="F22" s="126"/>
      <c r="G22" s="126"/>
      <c r="H22" s="115">
        <v>0</v>
      </c>
      <c r="I22" s="128"/>
      <c r="J22" s="126"/>
      <c r="K22" s="126"/>
      <c r="L22" s="115">
        <v>0</v>
      </c>
      <c r="M22" s="129"/>
      <c r="N22" s="130"/>
      <c r="O22" s="130"/>
      <c r="P22" s="115">
        <v>0</v>
      </c>
      <c r="R22" s="119">
        <f t="shared" si="0"/>
        <v>0</v>
      </c>
      <c r="S22" s="120">
        <f t="shared" si="1"/>
        <v>0</v>
      </c>
    </row>
    <row r="23" spans="2:19" ht="15.75">
      <c r="B23" s="48">
        <f t="shared" si="2"/>
        <v>19</v>
      </c>
      <c r="C23" s="126"/>
      <c r="D23" s="127"/>
      <c r="E23" s="128"/>
      <c r="F23" s="126"/>
      <c r="G23" s="126"/>
      <c r="H23" s="115">
        <v>0</v>
      </c>
      <c r="I23" s="128"/>
      <c r="J23" s="126"/>
      <c r="K23" s="126"/>
      <c r="L23" s="115">
        <v>0</v>
      </c>
      <c r="M23" s="129"/>
      <c r="N23" s="130"/>
      <c r="O23" s="130"/>
      <c r="P23" s="115">
        <v>0</v>
      </c>
      <c r="R23" s="119">
        <f t="shared" si="0"/>
        <v>0</v>
      </c>
      <c r="S23" s="120">
        <f t="shared" si="1"/>
        <v>0</v>
      </c>
    </row>
    <row r="24" spans="2:19" ht="15.75">
      <c r="B24" s="48">
        <f t="shared" si="2"/>
        <v>20</v>
      </c>
      <c r="C24" s="126"/>
      <c r="D24" s="127"/>
      <c r="E24" s="128"/>
      <c r="F24" s="126"/>
      <c r="G24" s="126"/>
      <c r="H24" s="115">
        <v>0</v>
      </c>
      <c r="I24" s="128"/>
      <c r="J24" s="126"/>
      <c r="K24" s="126"/>
      <c r="L24" s="115">
        <v>0</v>
      </c>
      <c r="M24" s="129"/>
      <c r="N24" s="130"/>
      <c r="O24" s="130"/>
      <c r="P24" s="115">
        <v>0</v>
      </c>
      <c r="R24" s="119">
        <f t="shared" si="0"/>
        <v>0</v>
      </c>
      <c r="S24" s="120">
        <f t="shared" si="1"/>
        <v>0</v>
      </c>
    </row>
    <row r="25" spans="2:19" ht="15.75">
      <c r="B25" s="48">
        <f t="shared" si="2"/>
        <v>21</v>
      </c>
      <c r="C25" s="126"/>
      <c r="D25" s="127"/>
      <c r="E25" s="128"/>
      <c r="F25" s="126"/>
      <c r="G25" s="126"/>
      <c r="H25" s="115">
        <v>0</v>
      </c>
      <c r="I25" s="128"/>
      <c r="J25" s="126"/>
      <c r="K25" s="126"/>
      <c r="L25" s="115">
        <v>0</v>
      </c>
      <c r="M25" s="129"/>
      <c r="N25" s="130"/>
      <c r="O25" s="130"/>
      <c r="P25" s="115">
        <v>0</v>
      </c>
      <c r="R25" s="119">
        <f t="shared" si="0"/>
        <v>0</v>
      </c>
      <c r="S25" s="120">
        <f t="shared" si="1"/>
        <v>0</v>
      </c>
    </row>
    <row r="26" spans="2:19" ht="16.5" thickBot="1">
      <c r="B26" s="48">
        <f t="shared" si="2"/>
        <v>22</v>
      </c>
      <c r="C26" s="126"/>
      <c r="D26" s="127"/>
      <c r="E26" s="131"/>
      <c r="F26" s="132"/>
      <c r="G26" s="132"/>
      <c r="H26" s="133">
        <v>0</v>
      </c>
      <c r="I26" s="131"/>
      <c r="J26" s="132"/>
      <c r="K26" s="132"/>
      <c r="L26" s="133">
        <v>0</v>
      </c>
      <c r="M26" s="134"/>
      <c r="N26" s="135"/>
      <c r="O26" s="135"/>
      <c r="P26" s="133">
        <v>0</v>
      </c>
      <c r="R26" s="136">
        <f t="shared" si="0"/>
        <v>0</v>
      </c>
      <c r="S26" s="137">
        <f t="shared" si="1"/>
        <v>0</v>
      </c>
    </row>
    <row r="27" spans="2:8" ht="22.5" customHeight="1">
      <c r="B27" s="985" t="s">
        <v>462</v>
      </c>
      <c r="C27" s="985"/>
      <c r="D27" s="985"/>
      <c r="E27" s="985"/>
      <c r="F27" s="985"/>
      <c r="G27" s="985"/>
      <c r="H27" s="985"/>
    </row>
  </sheetData>
  <sheetProtection/>
  <mergeCells count="7">
    <mergeCell ref="B27:H27"/>
    <mergeCell ref="E2:H2"/>
    <mergeCell ref="I2:L2"/>
    <mergeCell ref="M2:P2"/>
    <mergeCell ref="E3:H3"/>
    <mergeCell ref="I3:L3"/>
    <mergeCell ref="M3:P3"/>
  </mergeCells>
  <printOptions/>
  <pageMargins left="0" right="0.11811023622047245" top="0.7480314960629921" bottom="0.7480314960629921" header="0.31496062992125984" footer="0.31496062992125984"/>
  <pageSetup fitToHeight="1" fitToWidth="1" orientation="landscape" paperSize="9" scale="69" r:id="rId1"/>
</worksheet>
</file>

<file path=xl/worksheets/sheet26.xml><?xml version="1.0" encoding="utf-8"?>
<worksheet xmlns="http://schemas.openxmlformats.org/spreadsheetml/2006/main" xmlns:r="http://schemas.openxmlformats.org/officeDocument/2006/relationships">
  <sheetPr codeName="Foglio24">
    <pageSetUpPr fitToPage="1"/>
  </sheetPr>
  <dimension ref="B2:F28"/>
  <sheetViews>
    <sheetView zoomScalePageLayoutView="0" workbookViewId="0" topLeftCell="A1">
      <selection activeCell="E7" sqref="E7:F7"/>
    </sheetView>
  </sheetViews>
  <sheetFormatPr defaultColWidth="9.140625" defaultRowHeight="15"/>
  <cols>
    <col min="2" max="2" width="5.8515625" style="0" customWidth="1"/>
    <col min="4" max="4" width="35.57421875" style="0" customWidth="1"/>
    <col min="5" max="5" width="45.421875" style="21" customWidth="1"/>
    <col min="6" max="6" width="45.421875" style="0" customWidth="1"/>
  </cols>
  <sheetData>
    <row r="1" ht="15.75" thickBot="1"/>
    <row r="2" spans="2:6" ht="30">
      <c r="B2" s="138" t="s">
        <v>453</v>
      </c>
      <c r="C2" s="139" t="s">
        <v>463</v>
      </c>
      <c r="D2" s="140" t="s">
        <v>455</v>
      </c>
      <c r="E2" s="1000" t="s">
        <v>464</v>
      </c>
      <c r="F2" s="1001"/>
    </row>
    <row r="3" spans="2:6" ht="15" customHeight="1">
      <c r="B3" s="141">
        <f>'[1]Tab3-RAFFRONTO PREVENTIVI'!B5</f>
        <v>1</v>
      </c>
      <c r="C3" s="59">
        <f>'[1]Tab3-RAFFRONTO PREVENTIVI'!C5</f>
        <v>0</v>
      </c>
      <c r="D3" s="70">
        <f>'[1]Tab3-RAFFRONTO PREVENTIVI'!D5</f>
        <v>0</v>
      </c>
      <c r="E3" s="996"/>
      <c r="F3" s="997"/>
    </row>
    <row r="4" spans="2:6" ht="15" customHeight="1">
      <c r="B4" s="141">
        <f>'[1]Tab3-RAFFRONTO PREVENTIVI'!B6</f>
        <v>2</v>
      </c>
      <c r="C4" s="59">
        <f>'[1]Tab3-RAFFRONTO PREVENTIVI'!C6</f>
        <v>0</v>
      </c>
      <c r="D4" s="70">
        <f>'[1]Tab3-RAFFRONTO PREVENTIVI'!D6</f>
        <v>0</v>
      </c>
      <c r="E4" s="996"/>
      <c r="F4" s="997"/>
    </row>
    <row r="5" spans="2:6" ht="15" customHeight="1">
      <c r="B5" s="141">
        <f>'[1]Tab3-RAFFRONTO PREVENTIVI'!B7</f>
        <v>3</v>
      </c>
      <c r="C5" s="59">
        <f>'[1]Tab3-RAFFRONTO PREVENTIVI'!C7</f>
        <v>0</v>
      </c>
      <c r="D5" s="70">
        <f>'[1]Tab3-RAFFRONTO PREVENTIVI'!D7</f>
        <v>0</v>
      </c>
      <c r="E5" s="996"/>
      <c r="F5" s="997"/>
    </row>
    <row r="6" spans="2:6" ht="15" customHeight="1">
      <c r="B6" s="141">
        <f>'[1]Tab3-RAFFRONTO PREVENTIVI'!B8</f>
        <v>4</v>
      </c>
      <c r="C6" s="59">
        <f>'[1]Tab3-RAFFRONTO PREVENTIVI'!C8</f>
        <v>0</v>
      </c>
      <c r="D6" s="70">
        <f>'[1]Tab3-RAFFRONTO PREVENTIVI'!D8</f>
        <v>0</v>
      </c>
      <c r="E6" s="996"/>
      <c r="F6" s="997"/>
    </row>
    <row r="7" spans="2:6" ht="15" customHeight="1">
      <c r="B7" s="141">
        <f>'[1]Tab3-RAFFRONTO PREVENTIVI'!B9</f>
        <v>5</v>
      </c>
      <c r="C7" s="59">
        <f>'[1]Tab3-RAFFRONTO PREVENTIVI'!C9</f>
        <v>0</v>
      </c>
      <c r="D7" s="70">
        <f>'[1]Tab3-RAFFRONTO PREVENTIVI'!D9</f>
        <v>0</v>
      </c>
      <c r="E7" s="996"/>
      <c r="F7" s="997"/>
    </row>
    <row r="8" spans="2:6" ht="15" customHeight="1">
      <c r="B8" s="141">
        <f>'[1]Tab3-RAFFRONTO PREVENTIVI'!B10</f>
        <v>6</v>
      </c>
      <c r="C8" s="59">
        <f>'[1]Tab3-RAFFRONTO PREVENTIVI'!C10</f>
        <v>0</v>
      </c>
      <c r="D8" s="70">
        <f>'[1]Tab3-RAFFRONTO PREVENTIVI'!D10</f>
        <v>0</v>
      </c>
      <c r="E8" s="996"/>
      <c r="F8" s="997"/>
    </row>
    <row r="9" spans="2:6" ht="15" customHeight="1">
      <c r="B9" s="141">
        <f>'[1]Tab3-RAFFRONTO PREVENTIVI'!B11</f>
        <v>7</v>
      </c>
      <c r="C9" s="59">
        <f>'[1]Tab3-RAFFRONTO PREVENTIVI'!C11</f>
        <v>0</v>
      </c>
      <c r="D9" s="70">
        <f>'[1]Tab3-RAFFRONTO PREVENTIVI'!D11</f>
        <v>0</v>
      </c>
      <c r="E9" s="996"/>
      <c r="F9" s="997"/>
    </row>
    <row r="10" spans="2:6" ht="15" customHeight="1">
      <c r="B10" s="141">
        <f>'[1]Tab3-RAFFRONTO PREVENTIVI'!B12</f>
        <v>8</v>
      </c>
      <c r="C10" s="59">
        <f>'[1]Tab3-RAFFRONTO PREVENTIVI'!C12</f>
        <v>0</v>
      </c>
      <c r="D10" s="70">
        <f>'[1]Tab3-RAFFRONTO PREVENTIVI'!D12</f>
        <v>0</v>
      </c>
      <c r="E10" s="996"/>
      <c r="F10" s="997"/>
    </row>
    <row r="11" spans="2:6" ht="15" customHeight="1">
      <c r="B11" s="141">
        <f>'[1]Tab3-RAFFRONTO PREVENTIVI'!B13</f>
        <v>9</v>
      </c>
      <c r="C11" s="59">
        <f>'[1]Tab3-RAFFRONTO PREVENTIVI'!C13</f>
        <v>0</v>
      </c>
      <c r="D11" s="70">
        <f>'[1]Tab3-RAFFRONTO PREVENTIVI'!D13</f>
        <v>0</v>
      </c>
      <c r="E11" s="996"/>
      <c r="F11" s="997"/>
    </row>
    <row r="12" spans="2:6" ht="15" customHeight="1">
      <c r="B12" s="141">
        <f>'[1]Tab3-RAFFRONTO PREVENTIVI'!B14</f>
        <v>10</v>
      </c>
      <c r="C12" s="59">
        <f>'[1]Tab3-RAFFRONTO PREVENTIVI'!C14</f>
        <v>0</v>
      </c>
      <c r="D12" s="70">
        <f>'[1]Tab3-RAFFRONTO PREVENTIVI'!D14</f>
        <v>0</v>
      </c>
      <c r="E12" s="996"/>
      <c r="F12" s="997"/>
    </row>
    <row r="13" spans="2:6" ht="15" customHeight="1">
      <c r="B13" s="141">
        <f>'[1]Tab3-RAFFRONTO PREVENTIVI'!B15</f>
        <v>11</v>
      </c>
      <c r="C13" s="59">
        <f>'[1]Tab3-RAFFRONTO PREVENTIVI'!C15</f>
        <v>0</v>
      </c>
      <c r="D13" s="70">
        <f>'[1]Tab3-RAFFRONTO PREVENTIVI'!D15</f>
        <v>0</v>
      </c>
      <c r="E13" s="996"/>
      <c r="F13" s="997"/>
    </row>
    <row r="14" spans="2:6" ht="15" customHeight="1">
      <c r="B14" s="141">
        <f>'[1]Tab3-RAFFRONTO PREVENTIVI'!B16</f>
        <v>12</v>
      </c>
      <c r="C14" s="59">
        <f>'[1]Tab3-RAFFRONTO PREVENTIVI'!C16</f>
        <v>0</v>
      </c>
      <c r="D14" s="70">
        <f>'[1]Tab3-RAFFRONTO PREVENTIVI'!D16</f>
        <v>0</v>
      </c>
      <c r="E14" s="996"/>
      <c r="F14" s="997"/>
    </row>
    <row r="15" spans="2:6" ht="15" customHeight="1">
      <c r="B15" s="141">
        <f>'[1]Tab3-RAFFRONTO PREVENTIVI'!B17</f>
        <v>13</v>
      </c>
      <c r="C15" s="59">
        <f>'[1]Tab3-RAFFRONTO PREVENTIVI'!C17</f>
        <v>0</v>
      </c>
      <c r="D15" s="70">
        <f>'[1]Tab3-RAFFRONTO PREVENTIVI'!D17</f>
        <v>0</v>
      </c>
      <c r="E15" s="996"/>
      <c r="F15" s="997"/>
    </row>
    <row r="16" spans="2:6" ht="15" customHeight="1">
      <c r="B16" s="141">
        <f>'[1]Tab3-RAFFRONTO PREVENTIVI'!B18</f>
        <v>14</v>
      </c>
      <c r="C16" s="59">
        <f>'[1]Tab3-RAFFRONTO PREVENTIVI'!C18</f>
        <v>0</v>
      </c>
      <c r="D16" s="70">
        <f>'[1]Tab3-RAFFRONTO PREVENTIVI'!D18</f>
        <v>0</v>
      </c>
      <c r="E16" s="996"/>
      <c r="F16" s="997"/>
    </row>
    <row r="17" spans="2:6" ht="15" customHeight="1">
      <c r="B17" s="141">
        <f>'[1]Tab3-RAFFRONTO PREVENTIVI'!B19</f>
        <v>15</v>
      </c>
      <c r="C17" s="59">
        <f>'[1]Tab3-RAFFRONTO PREVENTIVI'!C19</f>
        <v>0</v>
      </c>
      <c r="D17" s="70">
        <f>'[1]Tab3-RAFFRONTO PREVENTIVI'!D19</f>
        <v>0</v>
      </c>
      <c r="E17" s="996"/>
      <c r="F17" s="997"/>
    </row>
    <row r="18" spans="2:6" ht="15" customHeight="1">
      <c r="B18" s="141">
        <f>'[1]Tab3-RAFFRONTO PREVENTIVI'!B20</f>
        <v>16</v>
      </c>
      <c r="C18" s="59">
        <f>'[1]Tab3-RAFFRONTO PREVENTIVI'!C20</f>
        <v>0</v>
      </c>
      <c r="D18" s="70">
        <f>'[1]Tab3-RAFFRONTO PREVENTIVI'!D20</f>
        <v>0</v>
      </c>
      <c r="E18" s="996"/>
      <c r="F18" s="997"/>
    </row>
    <row r="19" spans="2:6" ht="15" customHeight="1">
      <c r="B19" s="141">
        <f>'[1]Tab3-RAFFRONTO PREVENTIVI'!B21</f>
        <v>17</v>
      </c>
      <c r="C19" s="59">
        <f>'[1]Tab3-RAFFRONTO PREVENTIVI'!C21</f>
        <v>0</v>
      </c>
      <c r="D19" s="70">
        <f>'[1]Tab3-RAFFRONTO PREVENTIVI'!D21</f>
        <v>0</v>
      </c>
      <c r="E19" s="996"/>
      <c r="F19" s="997"/>
    </row>
    <row r="20" spans="2:6" ht="15" customHeight="1">
      <c r="B20" s="141">
        <f>'[1]Tab3-RAFFRONTO PREVENTIVI'!B22</f>
        <v>18</v>
      </c>
      <c r="C20" s="59">
        <f>'[1]Tab3-RAFFRONTO PREVENTIVI'!C22</f>
        <v>0</v>
      </c>
      <c r="D20" s="70">
        <f>'[1]Tab3-RAFFRONTO PREVENTIVI'!D22</f>
        <v>0</v>
      </c>
      <c r="E20" s="996"/>
      <c r="F20" s="997"/>
    </row>
    <row r="21" spans="2:6" ht="15" customHeight="1">
      <c r="B21" s="141">
        <f>'[1]Tab3-RAFFRONTO PREVENTIVI'!B23</f>
        <v>19</v>
      </c>
      <c r="C21" s="59">
        <f>'[1]Tab3-RAFFRONTO PREVENTIVI'!C23</f>
        <v>0</v>
      </c>
      <c r="D21" s="70">
        <f>'[1]Tab3-RAFFRONTO PREVENTIVI'!D23</f>
        <v>0</v>
      </c>
      <c r="E21" s="996"/>
      <c r="F21" s="997"/>
    </row>
    <row r="22" spans="2:6" ht="15" customHeight="1">
      <c r="B22" s="141">
        <f>'[1]Tab3-RAFFRONTO PREVENTIVI'!B24</f>
        <v>20</v>
      </c>
      <c r="C22" s="59">
        <f>'[1]Tab3-RAFFRONTO PREVENTIVI'!C24</f>
        <v>0</v>
      </c>
      <c r="D22" s="70">
        <f>'[1]Tab3-RAFFRONTO PREVENTIVI'!D24</f>
        <v>0</v>
      </c>
      <c r="E22" s="996"/>
      <c r="F22" s="997"/>
    </row>
    <row r="23" spans="2:6" ht="15" customHeight="1">
      <c r="B23" s="141">
        <f>'[1]Tab3-RAFFRONTO PREVENTIVI'!B25</f>
        <v>21</v>
      </c>
      <c r="C23" s="59">
        <f>'[1]Tab3-RAFFRONTO PREVENTIVI'!C25</f>
        <v>0</v>
      </c>
      <c r="D23" s="70">
        <f>'[1]Tab3-RAFFRONTO PREVENTIVI'!D25</f>
        <v>0</v>
      </c>
      <c r="E23" s="996"/>
      <c r="F23" s="997"/>
    </row>
    <row r="24" spans="2:6" ht="15" customHeight="1" thickBot="1">
      <c r="B24" s="142">
        <f>'[1]Tab3-RAFFRONTO PREVENTIVI'!B26</f>
        <v>22</v>
      </c>
      <c r="C24" s="71">
        <f>'[1]Tab3-RAFFRONTO PREVENTIVI'!C26</f>
        <v>0</v>
      </c>
      <c r="D24" s="72">
        <f>'[1]Tab3-RAFFRONTO PREVENTIVI'!D26</f>
        <v>0</v>
      </c>
      <c r="E24" s="998"/>
      <c r="F24" s="999"/>
    </row>
    <row r="25" spans="2:6" s="82" customFormat="1" ht="27" customHeight="1">
      <c r="B25" s="143" t="s">
        <v>465</v>
      </c>
      <c r="C25" s="144"/>
      <c r="D25" s="144"/>
      <c r="E25" s="145"/>
      <c r="F25" s="145"/>
    </row>
    <row r="27" spans="2:6" s="148" customFormat="1" ht="15">
      <c r="B27" s="146"/>
      <c r="C27" s="146"/>
      <c r="D27" s="146" t="s">
        <v>466</v>
      </c>
      <c r="E27" s="147"/>
      <c r="F27" s="146" t="s">
        <v>467</v>
      </c>
    </row>
    <row r="28" spans="2:6" ht="33" customHeight="1">
      <c r="B28" s="61"/>
      <c r="C28" s="61"/>
      <c r="D28" s="149"/>
      <c r="E28" s="150"/>
      <c r="F28" s="151"/>
    </row>
  </sheetData>
  <sheetProtection/>
  <mergeCells count="23">
    <mergeCell ref="E2:F2"/>
    <mergeCell ref="E3:F3"/>
    <mergeCell ref="E4:F4"/>
    <mergeCell ref="E5:F5"/>
    <mergeCell ref="E6:F6"/>
    <mergeCell ref="E7:F7"/>
    <mergeCell ref="E19:F19"/>
    <mergeCell ref="E8:F8"/>
    <mergeCell ref="E9:F9"/>
    <mergeCell ref="E10:F10"/>
    <mergeCell ref="E11:F11"/>
    <mergeCell ref="E12:F12"/>
    <mergeCell ref="E13:F13"/>
    <mergeCell ref="E20:F20"/>
    <mergeCell ref="E21:F21"/>
    <mergeCell ref="E22:F22"/>
    <mergeCell ref="E23:F23"/>
    <mergeCell ref="E24:F24"/>
    <mergeCell ref="E14:F14"/>
    <mergeCell ref="E15:F15"/>
    <mergeCell ref="E16:F16"/>
    <mergeCell ref="E17:F17"/>
    <mergeCell ref="E18:F18"/>
  </mergeCells>
  <printOptions/>
  <pageMargins left="0.7086614173228347" right="0.7086614173228347" top="0.7480314960629921" bottom="0.7480314960629921" header="0.31496062992125984" footer="0.31496062992125984"/>
  <pageSetup fitToHeight="1" fitToWidth="1" orientation="landscape" paperSize="9" scale="92" r:id="rId1"/>
</worksheet>
</file>

<file path=xl/worksheets/sheet27.xml><?xml version="1.0" encoding="utf-8"?>
<worksheet xmlns="http://schemas.openxmlformats.org/spreadsheetml/2006/main" xmlns:r="http://schemas.openxmlformats.org/officeDocument/2006/relationships">
  <sheetPr codeName="Foglio25"/>
  <dimension ref="A2:J209"/>
  <sheetViews>
    <sheetView zoomScalePageLayoutView="0" workbookViewId="0" topLeftCell="A1">
      <selection activeCell="L34" sqref="L34"/>
    </sheetView>
  </sheetViews>
  <sheetFormatPr defaultColWidth="8.8515625" defaultRowHeight="13.5" customHeight="1"/>
  <cols>
    <col min="1" max="1" width="3.7109375" style="154" customWidth="1"/>
    <col min="2" max="2" width="7.140625" style="22" customWidth="1"/>
    <col min="3" max="3" width="27.00390625" style="154" customWidth="1"/>
    <col min="4" max="4" width="17.421875" style="420" customWidth="1"/>
    <col min="5" max="5" width="17.421875" style="22" customWidth="1"/>
    <col min="6" max="6" width="17.421875" style="154" customWidth="1"/>
    <col min="7" max="7" width="15.28125" style="22" customWidth="1"/>
    <col min="8" max="8" width="9.57421875" style="81" customWidth="1"/>
    <col min="9" max="16384" width="8.8515625" style="81" customWidth="1"/>
  </cols>
  <sheetData>
    <row r="1" ht="13.5" customHeight="1" thickBot="1"/>
    <row r="2" spans="2:7" ht="30" customHeight="1">
      <c r="B2" s="447" t="s">
        <v>468</v>
      </c>
      <c r="C2" s="1012"/>
      <c r="D2" s="1013"/>
      <c r="E2" s="1013"/>
      <c r="F2" s="1013"/>
      <c r="G2" s="1014"/>
    </row>
    <row r="3" spans="2:7" ht="42.75" customHeight="1" thickBot="1">
      <c r="B3" s="1015" t="s">
        <v>469</v>
      </c>
      <c r="C3" s="1016"/>
      <c r="D3" s="1016"/>
      <c r="E3" s="1016"/>
      <c r="F3" s="1016"/>
      <c r="G3" s="1017"/>
    </row>
    <row r="4" spans="1:7" s="155" customFormat="1" ht="12.75" customHeight="1">
      <c r="A4" s="156"/>
      <c r="B4" s="1018" t="s">
        <v>470</v>
      </c>
      <c r="C4" s="1019"/>
      <c r="D4" s="1019"/>
      <c r="E4" s="1019"/>
      <c r="F4" s="1019"/>
      <c r="G4" s="1019"/>
    </row>
    <row r="5" spans="1:7" s="157" customFormat="1" ht="6.75" customHeight="1" thickBot="1">
      <c r="A5" s="159"/>
      <c r="B5" s="160"/>
      <c r="C5" s="158"/>
      <c r="D5" s="158"/>
      <c r="E5" s="158"/>
      <c r="F5" s="158"/>
      <c r="G5" s="158"/>
    </row>
    <row r="6" spans="1:7" s="161" customFormat="1" ht="13.5" customHeight="1" thickBot="1">
      <c r="A6" s="162"/>
      <c r="B6" s="446" t="s">
        <v>795</v>
      </c>
      <c r="C6" s="445" t="s">
        <v>376</v>
      </c>
      <c r="D6" s="1031" t="s">
        <v>471</v>
      </c>
      <c r="E6" s="1032"/>
      <c r="F6" s="1032"/>
      <c r="G6" s="1033"/>
    </row>
    <row r="7" spans="1:7" s="82" customFormat="1" ht="17.25" customHeight="1">
      <c r="A7" s="421"/>
      <c r="C7" s="421"/>
      <c r="D7" s="442" t="s">
        <v>472</v>
      </c>
      <c r="E7" s="443" t="s">
        <v>476</v>
      </c>
      <c r="F7" s="444" t="s">
        <v>473</v>
      </c>
      <c r="G7" s="443" t="s">
        <v>793</v>
      </c>
    </row>
    <row r="8" spans="2:7" ht="13.5" customHeight="1">
      <c r="B8" s="1024" t="s">
        <v>325</v>
      </c>
      <c r="C8" s="1024"/>
      <c r="D8" s="1024"/>
      <c r="E8" s="1024"/>
      <c r="F8" s="1024"/>
      <c r="G8" s="1024"/>
    </row>
    <row r="9" spans="2:7" ht="13.5" customHeight="1">
      <c r="B9" s="1023" t="s">
        <v>325</v>
      </c>
      <c r="C9" s="422" t="s">
        <v>380</v>
      </c>
      <c r="D9" s="423">
        <f>'DETTAGLIO SPESE PROOG'!E6</f>
        <v>0</v>
      </c>
      <c r="E9" s="424">
        <v>0</v>
      </c>
      <c r="F9" s="425">
        <f>D9-E9</f>
        <v>0</v>
      </c>
      <c r="G9" s="426" t="e">
        <f>F9/D9</f>
        <v>#DIV/0!</v>
      </c>
    </row>
    <row r="10" spans="2:7" ht="13.5" customHeight="1">
      <c r="B10" s="1023"/>
      <c r="C10" s="422" t="s">
        <v>381</v>
      </c>
      <c r="D10" s="423">
        <f>'DETTAGLIO SPESE PROOG'!E7</f>
        <v>0</v>
      </c>
      <c r="E10" s="424">
        <v>0</v>
      </c>
      <c r="F10" s="425">
        <f aca="true" t="shared" si="0" ref="F10:F20">D10-E10</f>
        <v>0</v>
      </c>
      <c r="G10" s="426" t="e">
        <f aca="true" t="shared" si="1" ref="G10:G20">F10/D10</f>
        <v>#DIV/0!</v>
      </c>
    </row>
    <row r="11" spans="2:7" ht="13.5" customHeight="1">
      <c r="B11" s="1023"/>
      <c r="C11" s="427" t="s">
        <v>382</v>
      </c>
      <c r="D11" s="428">
        <f>'DETTAGLIO SPESE PROOG'!E8</f>
        <v>0</v>
      </c>
      <c r="E11" s="429">
        <f>SUM(E9:E10)</f>
        <v>0</v>
      </c>
      <c r="F11" s="430">
        <f t="shared" si="0"/>
        <v>0</v>
      </c>
      <c r="G11" s="431" t="e">
        <f t="shared" si="1"/>
        <v>#DIV/0!</v>
      </c>
    </row>
    <row r="12" spans="2:7" ht="13.5" customHeight="1">
      <c r="B12" s="1023"/>
      <c r="C12" s="422" t="s">
        <v>383</v>
      </c>
      <c r="D12" s="423">
        <f>'DETTAGLIO SPESE PROOG'!E9</f>
        <v>0</v>
      </c>
      <c r="E12" s="432">
        <v>0</v>
      </c>
      <c r="F12" s="425">
        <f t="shared" si="0"/>
        <v>0</v>
      </c>
      <c r="G12" s="426" t="e">
        <f t="shared" si="1"/>
        <v>#DIV/0!</v>
      </c>
    </row>
    <row r="13" spans="2:7" ht="13.5" customHeight="1">
      <c r="B13" s="1023"/>
      <c r="C13" s="422" t="s">
        <v>384</v>
      </c>
      <c r="D13" s="423">
        <f>'DETTAGLIO SPESE PROOG'!E10</f>
        <v>0</v>
      </c>
      <c r="E13" s="432">
        <v>0</v>
      </c>
      <c r="F13" s="425">
        <f t="shared" si="0"/>
        <v>0</v>
      </c>
      <c r="G13" s="426" t="e">
        <f t="shared" si="1"/>
        <v>#DIV/0!</v>
      </c>
    </row>
    <row r="14" spans="2:7" ht="13.5" customHeight="1">
      <c r="B14" s="1023"/>
      <c r="C14" s="422" t="s">
        <v>385</v>
      </c>
      <c r="D14" s="423">
        <f>'DETTAGLIO SPESE PROOG'!E11</f>
        <v>0</v>
      </c>
      <c r="E14" s="432">
        <v>0</v>
      </c>
      <c r="F14" s="425">
        <f t="shared" si="0"/>
        <v>0</v>
      </c>
      <c r="G14" s="426" t="e">
        <f t="shared" si="1"/>
        <v>#DIV/0!</v>
      </c>
    </row>
    <row r="15" spans="2:7" ht="13.5" customHeight="1">
      <c r="B15" s="1023"/>
      <c r="C15" s="422" t="s">
        <v>386</v>
      </c>
      <c r="D15" s="423">
        <f>'DETTAGLIO SPESE PROOG'!E12</f>
        <v>0</v>
      </c>
      <c r="E15" s="432">
        <v>0</v>
      </c>
      <c r="F15" s="425">
        <f t="shared" si="0"/>
        <v>0</v>
      </c>
      <c r="G15" s="426" t="e">
        <f t="shared" si="1"/>
        <v>#DIV/0!</v>
      </c>
    </row>
    <row r="16" spans="2:7" ht="13.5" customHeight="1">
      <c r="B16" s="1023"/>
      <c r="C16" s="422" t="s">
        <v>387</v>
      </c>
      <c r="D16" s="423">
        <f>'DETTAGLIO SPESE PROOG'!E13</f>
        <v>0</v>
      </c>
      <c r="E16" s="432">
        <v>0</v>
      </c>
      <c r="F16" s="425">
        <f t="shared" si="0"/>
        <v>0</v>
      </c>
      <c r="G16" s="426" t="e">
        <f t="shared" si="1"/>
        <v>#DIV/0!</v>
      </c>
    </row>
    <row r="17" spans="2:7" ht="13.5" customHeight="1">
      <c r="B17" s="1023"/>
      <c r="C17" s="427" t="s">
        <v>446</v>
      </c>
      <c r="D17" s="433">
        <f>'DETTAGLIO SPESE PROOG'!E14</f>
        <v>0</v>
      </c>
      <c r="E17" s="434">
        <f>SUM(E12:E16)</f>
        <v>0</v>
      </c>
      <c r="F17" s="430">
        <f t="shared" si="0"/>
        <v>0</v>
      </c>
      <c r="G17" s="431" t="e">
        <f t="shared" si="1"/>
        <v>#DIV/0!</v>
      </c>
    </row>
    <row r="18" spans="2:7" ht="13.5" customHeight="1">
      <c r="B18" s="1023"/>
      <c r="C18" s="422" t="s">
        <v>389</v>
      </c>
      <c r="D18" s="423">
        <f>'DETTAGLIO SPESE PROOG'!E15</f>
        <v>0</v>
      </c>
      <c r="E18" s="432">
        <v>0</v>
      </c>
      <c r="F18" s="425">
        <f t="shared" si="0"/>
        <v>0</v>
      </c>
      <c r="G18" s="426" t="e">
        <f t="shared" si="1"/>
        <v>#DIV/0!</v>
      </c>
    </row>
    <row r="19" spans="2:7" ht="13.5" customHeight="1">
      <c r="B19" s="1023"/>
      <c r="C19" s="422" t="s">
        <v>390</v>
      </c>
      <c r="D19" s="423">
        <f>'DETTAGLIO SPESE PROOG'!E16</f>
        <v>0</v>
      </c>
      <c r="E19" s="424">
        <v>0</v>
      </c>
      <c r="F19" s="425">
        <f t="shared" si="0"/>
        <v>0</v>
      </c>
      <c r="G19" s="426" t="e">
        <f t="shared" si="1"/>
        <v>#DIV/0!</v>
      </c>
    </row>
    <row r="20" spans="2:7" ht="13.5" customHeight="1">
      <c r="B20" s="1023"/>
      <c r="C20" s="422" t="s">
        <v>391</v>
      </c>
      <c r="D20" s="435">
        <f>'DETTAGLIO SPESE PROOG'!E17</f>
        <v>0</v>
      </c>
      <c r="E20" s="436">
        <f>E11+E17+E18+E19</f>
        <v>0</v>
      </c>
      <c r="F20" s="430">
        <f t="shared" si="0"/>
        <v>0</v>
      </c>
      <c r="G20" s="431" t="e">
        <f t="shared" si="1"/>
        <v>#DIV/0!</v>
      </c>
    </row>
    <row r="21" spans="5:6" ht="3.75" customHeight="1">
      <c r="E21" s="418"/>
      <c r="F21" s="419"/>
    </row>
    <row r="22" spans="2:7" ht="13.5" customHeight="1">
      <c r="B22" s="1024" t="s">
        <v>326</v>
      </c>
      <c r="C22" s="1024"/>
      <c r="D22" s="1024"/>
      <c r="E22" s="1024"/>
      <c r="F22" s="1024"/>
      <c r="G22" s="1024"/>
    </row>
    <row r="23" spans="2:7" ht="13.5" customHeight="1">
      <c r="B23" s="1023" t="s">
        <v>326</v>
      </c>
      <c r="C23" s="437" t="s">
        <v>380</v>
      </c>
      <c r="D23" s="438">
        <f>'DETTAGLIO SPESE PROOG'!F6</f>
        <v>0</v>
      </c>
      <c r="E23" s="424">
        <v>0</v>
      </c>
      <c r="F23" s="425">
        <f>D23-E23</f>
        <v>0</v>
      </c>
      <c r="G23" s="426" t="e">
        <f>F23/D23</f>
        <v>#DIV/0!</v>
      </c>
    </row>
    <row r="24" spans="2:7" ht="13.5" customHeight="1">
      <c r="B24" s="1023"/>
      <c r="C24" s="437" t="s">
        <v>381</v>
      </c>
      <c r="D24" s="438">
        <f>'DETTAGLIO SPESE PROOG'!F7</f>
        <v>0</v>
      </c>
      <c r="E24" s="424">
        <v>0</v>
      </c>
      <c r="F24" s="425">
        <f aca="true" t="shared" si="2" ref="F24:F34">D24-E24</f>
        <v>0</v>
      </c>
      <c r="G24" s="426" t="e">
        <f aca="true" t="shared" si="3" ref="G24:G34">F24/D24</f>
        <v>#DIV/0!</v>
      </c>
    </row>
    <row r="25" spans="2:7" ht="13.5" customHeight="1">
      <c r="B25" s="1023"/>
      <c r="C25" s="427" t="s">
        <v>382</v>
      </c>
      <c r="D25" s="439">
        <f>'DETTAGLIO SPESE PROOG'!F8</f>
        <v>0</v>
      </c>
      <c r="E25" s="429">
        <f>SUM(E23:E24)</f>
        <v>0</v>
      </c>
      <c r="F25" s="430">
        <f t="shared" si="2"/>
        <v>0</v>
      </c>
      <c r="G25" s="431" t="e">
        <f t="shared" si="3"/>
        <v>#DIV/0!</v>
      </c>
    </row>
    <row r="26" spans="2:7" ht="13.5" customHeight="1">
      <c r="B26" s="1023"/>
      <c r="C26" s="437" t="s">
        <v>383</v>
      </c>
      <c r="D26" s="438">
        <f>'DETTAGLIO SPESE PROOG'!F9</f>
        <v>0</v>
      </c>
      <c r="E26" s="432">
        <v>0</v>
      </c>
      <c r="F26" s="425">
        <f t="shared" si="2"/>
        <v>0</v>
      </c>
      <c r="G26" s="426" t="e">
        <f t="shared" si="3"/>
        <v>#DIV/0!</v>
      </c>
    </row>
    <row r="27" spans="2:7" ht="13.5" customHeight="1">
      <c r="B27" s="1023"/>
      <c r="C27" s="437" t="s">
        <v>384</v>
      </c>
      <c r="D27" s="438">
        <f>'DETTAGLIO SPESE PROOG'!F10</f>
        <v>0</v>
      </c>
      <c r="E27" s="432">
        <v>0</v>
      </c>
      <c r="F27" s="425">
        <f t="shared" si="2"/>
        <v>0</v>
      </c>
      <c r="G27" s="426" t="e">
        <f t="shared" si="3"/>
        <v>#DIV/0!</v>
      </c>
    </row>
    <row r="28" spans="2:7" ht="13.5" customHeight="1">
      <c r="B28" s="1023"/>
      <c r="C28" s="437" t="s">
        <v>385</v>
      </c>
      <c r="D28" s="438">
        <f>'DETTAGLIO SPESE PROOG'!F11</f>
        <v>0</v>
      </c>
      <c r="E28" s="432">
        <v>0</v>
      </c>
      <c r="F28" s="425">
        <f t="shared" si="2"/>
        <v>0</v>
      </c>
      <c r="G28" s="426" t="e">
        <f t="shared" si="3"/>
        <v>#DIV/0!</v>
      </c>
    </row>
    <row r="29" spans="2:7" ht="13.5" customHeight="1">
      <c r="B29" s="1023"/>
      <c r="C29" s="437" t="s">
        <v>386</v>
      </c>
      <c r="D29" s="438">
        <f>'DETTAGLIO SPESE PROOG'!F12</f>
        <v>0</v>
      </c>
      <c r="E29" s="432">
        <v>0</v>
      </c>
      <c r="F29" s="425">
        <f t="shared" si="2"/>
        <v>0</v>
      </c>
      <c r="G29" s="426" t="e">
        <f t="shared" si="3"/>
        <v>#DIV/0!</v>
      </c>
    </row>
    <row r="30" spans="2:7" ht="13.5" customHeight="1">
      <c r="B30" s="1023"/>
      <c r="C30" s="437" t="s">
        <v>387</v>
      </c>
      <c r="D30" s="438">
        <f>'DETTAGLIO SPESE PROOG'!F13</f>
        <v>0</v>
      </c>
      <c r="E30" s="432">
        <v>0</v>
      </c>
      <c r="F30" s="425">
        <f t="shared" si="2"/>
        <v>0</v>
      </c>
      <c r="G30" s="426" t="e">
        <f t="shared" si="3"/>
        <v>#DIV/0!</v>
      </c>
    </row>
    <row r="31" spans="2:7" ht="13.5" customHeight="1">
      <c r="B31" s="1023"/>
      <c r="C31" s="427" t="s">
        <v>446</v>
      </c>
      <c r="D31" s="439">
        <f>'DETTAGLIO SPESE PROOG'!F14</f>
        <v>0</v>
      </c>
      <c r="E31" s="434">
        <f>SUM(E26:E30)</f>
        <v>0</v>
      </c>
      <c r="F31" s="430">
        <f t="shared" si="2"/>
        <v>0</v>
      </c>
      <c r="G31" s="431" t="e">
        <f t="shared" si="3"/>
        <v>#DIV/0!</v>
      </c>
    </row>
    <row r="32" spans="2:7" ht="13.5" customHeight="1">
      <c r="B32" s="1023"/>
      <c r="C32" s="437" t="s">
        <v>389</v>
      </c>
      <c r="D32" s="438">
        <f>'DETTAGLIO SPESE PROOG'!F15</f>
        <v>0</v>
      </c>
      <c r="E32" s="432">
        <v>0</v>
      </c>
      <c r="F32" s="425">
        <f t="shared" si="2"/>
        <v>0</v>
      </c>
      <c r="G32" s="426" t="e">
        <f t="shared" si="3"/>
        <v>#DIV/0!</v>
      </c>
    </row>
    <row r="33" spans="2:7" ht="13.5" customHeight="1">
      <c r="B33" s="1023"/>
      <c r="C33" s="437" t="s">
        <v>390</v>
      </c>
      <c r="D33" s="438">
        <f>'DETTAGLIO SPESE PROOG'!F16</f>
        <v>0</v>
      </c>
      <c r="E33" s="424">
        <v>0</v>
      </c>
      <c r="F33" s="425">
        <f t="shared" si="2"/>
        <v>0</v>
      </c>
      <c r="G33" s="426" t="e">
        <f t="shared" si="3"/>
        <v>#DIV/0!</v>
      </c>
    </row>
    <row r="34" spans="2:7" ht="13.5" customHeight="1">
      <c r="B34" s="1023"/>
      <c r="C34" s="440" t="s">
        <v>391</v>
      </c>
      <c r="D34" s="438">
        <f>'DETTAGLIO SPESE PROOG'!F17</f>
        <v>0</v>
      </c>
      <c r="E34" s="441">
        <f>E25+E31+E32+E33</f>
        <v>0</v>
      </c>
      <c r="F34" s="425">
        <f t="shared" si="2"/>
        <v>0</v>
      </c>
      <c r="G34" s="426" t="e">
        <f t="shared" si="3"/>
        <v>#DIV/0!</v>
      </c>
    </row>
    <row r="35" ht="3.75" customHeight="1"/>
    <row r="36" spans="2:7" ht="13.5" customHeight="1">
      <c r="B36" s="1024" t="s">
        <v>327</v>
      </c>
      <c r="C36" s="1024"/>
      <c r="D36" s="1024"/>
      <c r="E36" s="1024"/>
      <c r="F36" s="1024"/>
      <c r="G36" s="1024"/>
    </row>
    <row r="37" spans="2:7" ht="13.5" customHeight="1">
      <c r="B37" s="1023" t="s">
        <v>327</v>
      </c>
      <c r="C37" s="437" t="s">
        <v>380</v>
      </c>
      <c r="D37" s="438">
        <f>'DETTAGLIO SPESE PROOG'!G6</f>
        <v>0</v>
      </c>
      <c r="E37" s="424">
        <v>0</v>
      </c>
      <c r="F37" s="425">
        <f>D37-E37</f>
        <v>0</v>
      </c>
      <c r="G37" s="426" t="e">
        <f>F37/D37</f>
        <v>#DIV/0!</v>
      </c>
    </row>
    <row r="38" spans="2:7" ht="13.5" customHeight="1">
      <c r="B38" s="1023"/>
      <c r="C38" s="437" t="s">
        <v>381</v>
      </c>
      <c r="D38" s="438">
        <f>'DETTAGLIO SPESE PROOG'!G7</f>
        <v>0</v>
      </c>
      <c r="E38" s="424">
        <v>0</v>
      </c>
      <c r="F38" s="425">
        <f aca="true" t="shared" si="4" ref="F38:F48">D38-E38</f>
        <v>0</v>
      </c>
      <c r="G38" s="426" t="e">
        <f aca="true" t="shared" si="5" ref="G38:G48">F38/D38</f>
        <v>#DIV/0!</v>
      </c>
    </row>
    <row r="39" spans="2:7" ht="13.5" customHeight="1">
      <c r="B39" s="1023"/>
      <c r="C39" s="427" t="s">
        <v>382</v>
      </c>
      <c r="D39" s="439">
        <f>'DETTAGLIO SPESE PROOG'!G8</f>
        <v>0</v>
      </c>
      <c r="E39" s="429">
        <f>SUM(E37:E38)</f>
        <v>0</v>
      </c>
      <c r="F39" s="430">
        <f t="shared" si="4"/>
        <v>0</v>
      </c>
      <c r="G39" s="431" t="e">
        <f t="shared" si="5"/>
        <v>#DIV/0!</v>
      </c>
    </row>
    <row r="40" spans="2:7" ht="13.5" customHeight="1">
      <c r="B40" s="1023"/>
      <c r="C40" s="437" t="s">
        <v>383</v>
      </c>
      <c r="D40" s="438">
        <f>'DETTAGLIO SPESE PROOG'!G9</f>
        <v>0</v>
      </c>
      <c r="E40" s="432">
        <v>0</v>
      </c>
      <c r="F40" s="425">
        <f t="shared" si="4"/>
        <v>0</v>
      </c>
      <c r="G40" s="426" t="e">
        <f t="shared" si="5"/>
        <v>#DIV/0!</v>
      </c>
    </row>
    <row r="41" spans="2:7" ht="13.5" customHeight="1">
      <c r="B41" s="1023"/>
      <c r="C41" s="437" t="s">
        <v>384</v>
      </c>
      <c r="D41" s="438">
        <f>'DETTAGLIO SPESE PROOG'!G10</f>
        <v>0</v>
      </c>
      <c r="E41" s="432">
        <v>0</v>
      </c>
      <c r="F41" s="425">
        <f t="shared" si="4"/>
        <v>0</v>
      </c>
      <c r="G41" s="426" t="e">
        <f t="shared" si="5"/>
        <v>#DIV/0!</v>
      </c>
    </row>
    <row r="42" spans="2:7" ht="13.5" customHeight="1">
      <c r="B42" s="1023"/>
      <c r="C42" s="437" t="s">
        <v>385</v>
      </c>
      <c r="D42" s="438">
        <f>'DETTAGLIO SPESE PROOG'!G11</f>
        <v>0</v>
      </c>
      <c r="E42" s="432">
        <v>0</v>
      </c>
      <c r="F42" s="425">
        <f t="shared" si="4"/>
        <v>0</v>
      </c>
      <c r="G42" s="426" t="e">
        <f t="shared" si="5"/>
        <v>#DIV/0!</v>
      </c>
    </row>
    <row r="43" spans="2:7" ht="13.5" customHeight="1">
      <c r="B43" s="1023"/>
      <c r="C43" s="437" t="s">
        <v>386</v>
      </c>
      <c r="D43" s="438">
        <f>'DETTAGLIO SPESE PROOG'!G12</f>
        <v>0</v>
      </c>
      <c r="E43" s="432">
        <v>0</v>
      </c>
      <c r="F43" s="425">
        <f t="shared" si="4"/>
        <v>0</v>
      </c>
      <c r="G43" s="426" t="e">
        <f t="shared" si="5"/>
        <v>#DIV/0!</v>
      </c>
    </row>
    <row r="44" spans="2:7" ht="13.5" customHeight="1">
      <c r="B44" s="1023"/>
      <c r="C44" s="437" t="s">
        <v>387</v>
      </c>
      <c r="D44" s="438">
        <f>'DETTAGLIO SPESE PROOG'!G13</f>
        <v>0</v>
      </c>
      <c r="E44" s="432">
        <v>0</v>
      </c>
      <c r="F44" s="425">
        <f t="shared" si="4"/>
        <v>0</v>
      </c>
      <c r="G44" s="426" t="e">
        <f t="shared" si="5"/>
        <v>#DIV/0!</v>
      </c>
    </row>
    <row r="45" spans="2:7" ht="13.5" customHeight="1">
      <c r="B45" s="1023"/>
      <c r="C45" s="427" t="s">
        <v>446</v>
      </c>
      <c r="D45" s="439">
        <f>'DETTAGLIO SPESE PROOG'!G14</f>
        <v>0</v>
      </c>
      <c r="E45" s="434">
        <f>SUM(E40:E44)</f>
        <v>0</v>
      </c>
      <c r="F45" s="430">
        <f t="shared" si="4"/>
        <v>0</v>
      </c>
      <c r="G45" s="431" t="e">
        <f t="shared" si="5"/>
        <v>#DIV/0!</v>
      </c>
    </row>
    <row r="46" spans="2:7" ht="13.5" customHeight="1">
      <c r="B46" s="1023"/>
      <c r="C46" s="437" t="s">
        <v>389</v>
      </c>
      <c r="D46" s="438">
        <f>'DETTAGLIO SPESE PROOG'!G15</f>
        <v>0</v>
      </c>
      <c r="E46" s="432">
        <v>0</v>
      </c>
      <c r="F46" s="425">
        <f t="shared" si="4"/>
        <v>0</v>
      </c>
      <c r="G46" s="426" t="e">
        <f t="shared" si="5"/>
        <v>#DIV/0!</v>
      </c>
    </row>
    <row r="47" spans="2:7" ht="13.5" customHeight="1">
      <c r="B47" s="1023"/>
      <c r="C47" s="437" t="s">
        <v>390</v>
      </c>
      <c r="D47" s="438">
        <f>'DETTAGLIO SPESE PROOG'!G16</f>
        <v>0</v>
      </c>
      <c r="E47" s="424">
        <v>0</v>
      </c>
      <c r="F47" s="425">
        <f t="shared" si="4"/>
        <v>0</v>
      </c>
      <c r="G47" s="426" t="e">
        <f t="shared" si="5"/>
        <v>#DIV/0!</v>
      </c>
    </row>
    <row r="48" spans="2:7" ht="13.5" customHeight="1">
      <c r="B48" s="1023"/>
      <c r="C48" s="440" t="s">
        <v>391</v>
      </c>
      <c r="D48" s="439">
        <f>'DETTAGLIO SPESE PROOG'!G17</f>
        <v>0</v>
      </c>
      <c r="E48" s="436">
        <f>E39+E45+E46+E47</f>
        <v>0</v>
      </c>
      <c r="F48" s="430">
        <f t="shared" si="4"/>
        <v>0</v>
      </c>
      <c r="G48" s="431" t="e">
        <f t="shared" si="5"/>
        <v>#DIV/0!</v>
      </c>
    </row>
    <row r="49" ht="2.25" customHeight="1"/>
    <row r="50" spans="2:7" ht="13.5" customHeight="1">
      <c r="B50" s="1024" t="s">
        <v>328</v>
      </c>
      <c r="C50" s="1024"/>
      <c r="D50" s="1024"/>
      <c r="E50" s="1024"/>
      <c r="F50" s="1024"/>
      <c r="G50" s="1024"/>
    </row>
    <row r="51" spans="2:7" ht="13.5" customHeight="1">
      <c r="B51" s="1023" t="s">
        <v>328</v>
      </c>
      <c r="C51" s="437" t="s">
        <v>380</v>
      </c>
      <c r="D51" s="438">
        <f>'DETTAGLIO SPESE PROOG'!H6</f>
        <v>0</v>
      </c>
      <c r="E51" s="424">
        <v>0</v>
      </c>
      <c r="F51" s="425">
        <f>D51-E51</f>
        <v>0</v>
      </c>
      <c r="G51" s="426" t="e">
        <f>F51/D51</f>
        <v>#DIV/0!</v>
      </c>
    </row>
    <row r="52" spans="2:7" ht="13.5" customHeight="1">
      <c r="B52" s="1023"/>
      <c r="C52" s="437" t="s">
        <v>381</v>
      </c>
      <c r="D52" s="438">
        <f>'DETTAGLIO SPESE PROOG'!H7</f>
        <v>0</v>
      </c>
      <c r="E52" s="424">
        <v>0</v>
      </c>
      <c r="F52" s="425">
        <f aca="true" t="shared" si="6" ref="F52:F62">D52-E52</f>
        <v>0</v>
      </c>
      <c r="G52" s="426" t="e">
        <f aca="true" t="shared" si="7" ref="G52:G62">F52/D52</f>
        <v>#DIV/0!</v>
      </c>
    </row>
    <row r="53" spans="2:7" ht="13.5" customHeight="1">
      <c r="B53" s="1023"/>
      <c r="C53" s="427" t="s">
        <v>382</v>
      </c>
      <c r="D53" s="439">
        <f>'DETTAGLIO SPESE PROOG'!H8</f>
        <v>0</v>
      </c>
      <c r="E53" s="429">
        <f>SUM(E51:E52)</f>
        <v>0</v>
      </c>
      <c r="F53" s="430">
        <f t="shared" si="6"/>
        <v>0</v>
      </c>
      <c r="G53" s="431" t="e">
        <f t="shared" si="7"/>
        <v>#DIV/0!</v>
      </c>
    </row>
    <row r="54" spans="2:7" ht="13.5" customHeight="1">
      <c r="B54" s="1023"/>
      <c r="C54" s="437" t="s">
        <v>383</v>
      </c>
      <c r="D54" s="438">
        <f>'DETTAGLIO SPESE PROOG'!H9</f>
        <v>0</v>
      </c>
      <c r="E54" s="432">
        <v>0</v>
      </c>
      <c r="F54" s="425">
        <f t="shared" si="6"/>
        <v>0</v>
      </c>
      <c r="G54" s="426" t="e">
        <f t="shared" si="7"/>
        <v>#DIV/0!</v>
      </c>
    </row>
    <row r="55" spans="2:7" ht="13.5" customHeight="1">
      <c r="B55" s="1023"/>
      <c r="C55" s="437" t="s">
        <v>384</v>
      </c>
      <c r="D55" s="438">
        <f>'DETTAGLIO SPESE PROOG'!H10</f>
        <v>0</v>
      </c>
      <c r="E55" s="432">
        <v>0</v>
      </c>
      <c r="F55" s="425">
        <f t="shared" si="6"/>
        <v>0</v>
      </c>
      <c r="G55" s="426" t="e">
        <f t="shared" si="7"/>
        <v>#DIV/0!</v>
      </c>
    </row>
    <row r="56" spans="2:7" ht="13.5" customHeight="1">
      <c r="B56" s="1023"/>
      <c r="C56" s="437" t="s">
        <v>385</v>
      </c>
      <c r="D56" s="438">
        <f>'DETTAGLIO SPESE PROOG'!H11</f>
        <v>0</v>
      </c>
      <c r="E56" s="432">
        <v>0</v>
      </c>
      <c r="F56" s="425">
        <f t="shared" si="6"/>
        <v>0</v>
      </c>
      <c r="G56" s="426" t="e">
        <f t="shared" si="7"/>
        <v>#DIV/0!</v>
      </c>
    </row>
    <row r="57" spans="2:7" ht="13.5" customHeight="1">
      <c r="B57" s="1023"/>
      <c r="C57" s="437" t="s">
        <v>386</v>
      </c>
      <c r="D57" s="438">
        <f>'DETTAGLIO SPESE PROOG'!H12</f>
        <v>0</v>
      </c>
      <c r="E57" s="432">
        <v>0</v>
      </c>
      <c r="F57" s="425">
        <f t="shared" si="6"/>
        <v>0</v>
      </c>
      <c r="G57" s="426" t="e">
        <f t="shared" si="7"/>
        <v>#DIV/0!</v>
      </c>
    </row>
    <row r="58" spans="2:7" ht="13.5" customHeight="1">
      <c r="B58" s="1023"/>
      <c r="C58" s="437" t="s">
        <v>387</v>
      </c>
      <c r="D58" s="438">
        <f>'DETTAGLIO SPESE PROOG'!H13</f>
        <v>0</v>
      </c>
      <c r="E58" s="432">
        <v>0</v>
      </c>
      <c r="F58" s="425">
        <f t="shared" si="6"/>
        <v>0</v>
      </c>
      <c r="G58" s="426" t="e">
        <f t="shared" si="7"/>
        <v>#DIV/0!</v>
      </c>
    </row>
    <row r="59" spans="2:7" ht="13.5" customHeight="1">
      <c r="B59" s="1023"/>
      <c r="C59" s="427" t="s">
        <v>446</v>
      </c>
      <c r="D59" s="439">
        <f>'DETTAGLIO SPESE PROOG'!H14</f>
        <v>0</v>
      </c>
      <c r="E59" s="434">
        <f>SUM(E54:E58)</f>
        <v>0</v>
      </c>
      <c r="F59" s="430">
        <f t="shared" si="6"/>
        <v>0</v>
      </c>
      <c r="G59" s="431" t="e">
        <f t="shared" si="7"/>
        <v>#DIV/0!</v>
      </c>
    </row>
    <row r="60" spans="2:7" ht="13.5" customHeight="1">
      <c r="B60" s="1023"/>
      <c r="C60" s="437" t="s">
        <v>389</v>
      </c>
      <c r="D60" s="438">
        <f>'DETTAGLIO SPESE PROOG'!H15</f>
        <v>0</v>
      </c>
      <c r="E60" s="432">
        <v>0</v>
      </c>
      <c r="F60" s="425">
        <f t="shared" si="6"/>
        <v>0</v>
      </c>
      <c r="G60" s="426" t="e">
        <f t="shared" si="7"/>
        <v>#DIV/0!</v>
      </c>
    </row>
    <row r="61" spans="2:7" ht="13.5" customHeight="1">
      <c r="B61" s="1023"/>
      <c r="C61" s="437" t="s">
        <v>390</v>
      </c>
      <c r="D61" s="438">
        <f>'DETTAGLIO SPESE PROOG'!H16</f>
        <v>0</v>
      </c>
      <c r="E61" s="424">
        <v>0</v>
      </c>
      <c r="F61" s="425">
        <f t="shared" si="6"/>
        <v>0</v>
      </c>
      <c r="G61" s="426" t="e">
        <f t="shared" si="7"/>
        <v>#DIV/0!</v>
      </c>
    </row>
    <row r="62" spans="2:7" ht="13.5" customHeight="1">
      <c r="B62" s="1023"/>
      <c r="C62" s="440" t="s">
        <v>391</v>
      </c>
      <c r="D62" s="439">
        <f>'DETTAGLIO SPESE PROOG'!H17</f>
        <v>0</v>
      </c>
      <c r="E62" s="436">
        <f>E53+E59+E60+E61</f>
        <v>0</v>
      </c>
      <c r="F62" s="430">
        <f t="shared" si="6"/>
        <v>0</v>
      </c>
      <c r="G62" s="431" t="e">
        <f t="shared" si="7"/>
        <v>#DIV/0!</v>
      </c>
    </row>
    <row r="63" ht="2.25" customHeight="1"/>
    <row r="64" spans="2:7" ht="13.5" customHeight="1">
      <c r="B64" s="1024" t="s">
        <v>329</v>
      </c>
      <c r="C64" s="1024"/>
      <c r="D64" s="1024"/>
      <c r="E64" s="1024"/>
      <c r="F64" s="1024"/>
      <c r="G64" s="1024"/>
    </row>
    <row r="65" spans="2:7" ht="13.5" customHeight="1">
      <c r="B65" s="1023" t="s">
        <v>329</v>
      </c>
      <c r="C65" s="437" t="s">
        <v>380</v>
      </c>
      <c r="D65" s="438">
        <f>'DETTAGLIO SPESE PROOG'!I6</f>
        <v>0</v>
      </c>
      <c r="E65" s="424">
        <v>0</v>
      </c>
      <c r="F65" s="425">
        <f>D65-E65</f>
        <v>0</v>
      </c>
      <c r="G65" s="426" t="e">
        <f aca="true" t="shared" si="8" ref="G65:G76">F65/D65</f>
        <v>#DIV/0!</v>
      </c>
    </row>
    <row r="66" spans="2:7" ht="13.5" customHeight="1">
      <c r="B66" s="1023"/>
      <c r="C66" s="437" t="s">
        <v>381</v>
      </c>
      <c r="D66" s="438">
        <f>'DETTAGLIO SPESE PROOG'!I7</f>
        <v>0</v>
      </c>
      <c r="E66" s="424">
        <v>0</v>
      </c>
      <c r="F66" s="425">
        <f aca="true" t="shared" si="9" ref="F66:F76">D66-E66</f>
        <v>0</v>
      </c>
      <c r="G66" s="426" t="e">
        <f t="shared" si="8"/>
        <v>#DIV/0!</v>
      </c>
    </row>
    <row r="67" spans="2:7" ht="13.5" customHeight="1">
      <c r="B67" s="1023"/>
      <c r="C67" s="427" t="s">
        <v>382</v>
      </c>
      <c r="D67" s="439">
        <f>'DETTAGLIO SPESE PROOG'!I8</f>
        <v>0</v>
      </c>
      <c r="E67" s="429">
        <f>SUM(E65:E66)</f>
        <v>0</v>
      </c>
      <c r="F67" s="430">
        <f t="shared" si="9"/>
        <v>0</v>
      </c>
      <c r="G67" s="431" t="e">
        <f t="shared" si="8"/>
        <v>#DIV/0!</v>
      </c>
    </row>
    <row r="68" spans="2:7" ht="13.5" customHeight="1">
      <c r="B68" s="1023"/>
      <c r="C68" s="437" t="s">
        <v>383</v>
      </c>
      <c r="D68" s="438">
        <f>'DETTAGLIO SPESE PROOG'!I9</f>
        <v>0</v>
      </c>
      <c r="E68" s="432">
        <v>0</v>
      </c>
      <c r="F68" s="425">
        <f t="shared" si="9"/>
        <v>0</v>
      </c>
      <c r="G68" s="426" t="e">
        <f t="shared" si="8"/>
        <v>#DIV/0!</v>
      </c>
    </row>
    <row r="69" spans="2:7" ht="13.5" customHeight="1">
      <c r="B69" s="1023"/>
      <c r="C69" s="437" t="s">
        <v>384</v>
      </c>
      <c r="D69" s="438">
        <f>'DETTAGLIO SPESE PROOG'!I10</f>
        <v>0</v>
      </c>
      <c r="E69" s="432">
        <v>0</v>
      </c>
      <c r="F69" s="425">
        <f t="shared" si="9"/>
        <v>0</v>
      </c>
      <c r="G69" s="426" t="e">
        <f t="shared" si="8"/>
        <v>#DIV/0!</v>
      </c>
    </row>
    <row r="70" spans="2:7" ht="13.5" customHeight="1">
      <c r="B70" s="1023"/>
      <c r="C70" s="437" t="s">
        <v>385</v>
      </c>
      <c r="D70" s="438">
        <f>'DETTAGLIO SPESE PROOG'!I11</f>
        <v>0</v>
      </c>
      <c r="E70" s="432">
        <v>0</v>
      </c>
      <c r="F70" s="425">
        <f t="shared" si="9"/>
        <v>0</v>
      </c>
      <c r="G70" s="426" t="e">
        <f t="shared" si="8"/>
        <v>#DIV/0!</v>
      </c>
    </row>
    <row r="71" spans="2:7" ht="13.5" customHeight="1">
      <c r="B71" s="1023"/>
      <c r="C71" s="437" t="s">
        <v>386</v>
      </c>
      <c r="D71" s="438">
        <f>'DETTAGLIO SPESE PROOG'!I12</f>
        <v>0</v>
      </c>
      <c r="E71" s="432">
        <v>0</v>
      </c>
      <c r="F71" s="425">
        <f t="shared" si="9"/>
        <v>0</v>
      </c>
      <c r="G71" s="426" t="e">
        <f t="shared" si="8"/>
        <v>#DIV/0!</v>
      </c>
    </row>
    <row r="72" spans="2:7" ht="13.5" customHeight="1">
      <c r="B72" s="1023"/>
      <c r="C72" s="437" t="s">
        <v>387</v>
      </c>
      <c r="D72" s="438">
        <f>'DETTAGLIO SPESE PROOG'!I13</f>
        <v>0</v>
      </c>
      <c r="E72" s="432">
        <v>0</v>
      </c>
      <c r="F72" s="425">
        <f t="shared" si="9"/>
        <v>0</v>
      </c>
      <c r="G72" s="426" t="e">
        <f t="shared" si="8"/>
        <v>#DIV/0!</v>
      </c>
    </row>
    <row r="73" spans="2:7" ht="13.5" customHeight="1">
      <c r="B73" s="1023"/>
      <c r="C73" s="427" t="s">
        <v>446</v>
      </c>
      <c r="D73" s="439">
        <f>'DETTAGLIO SPESE PROOG'!I14</f>
        <v>0</v>
      </c>
      <c r="E73" s="434">
        <f>SUM(E68:E72)</f>
        <v>0</v>
      </c>
      <c r="F73" s="430">
        <f t="shared" si="9"/>
        <v>0</v>
      </c>
      <c r="G73" s="431" t="e">
        <f t="shared" si="8"/>
        <v>#DIV/0!</v>
      </c>
    </row>
    <row r="74" spans="2:7" ht="13.5" customHeight="1">
      <c r="B74" s="1023"/>
      <c r="C74" s="437" t="s">
        <v>389</v>
      </c>
      <c r="D74" s="438">
        <f>'DETTAGLIO SPESE PROOG'!I15</f>
        <v>0</v>
      </c>
      <c r="E74" s="432">
        <v>0</v>
      </c>
      <c r="F74" s="425">
        <f t="shared" si="9"/>
        <v>0</v>
      </c>
      <c r="G74" s="426" t="e">
        <f t="shared" si="8"/>
        <v>#DIV/0!</v>
      </c>
    </row>
    <row r="75" spans="2:7" ht="13.5" customHeight="1">
      <c r="B75" s="1023"/>
      <c r="C75" s="437" t="s">
        <v>390</v>
      </c>
      <c r="D75" s="438">
        <f>'DETTAGLIO SPESE PROOG'!I16</f>
        <v>0</v>
      </c>
      <c r="E75" s="424">
        <v>0</v>
      </c>
      <c r="F75" s="425">
        <f t="shared" si="9"/>
        <v>0</v>
      </c>
      <c r="G75" s="426" t="e">
        <f t="shared" si="8"/>
        <v>#DIV/0!</v>
      </c>
    </row>
    <row r="76" spans="2:7" ht="13.5" customHeight="1">
      <c r="B76" s="1023"/>
      <c r="C76" s="440" t="s">
        <v>391</v>
      </c>
      <c r="D76" s="439">
        <f>'DETTAGLIO SPESE PROOG'!I17</f>
        <v>0</v>
      </c>
      <c r="E76" s="436">
        <f>E67+E73+E74+E75</f>
        <v>0</v>
      </c>
      <c r="F76" s="430">
        <f t="shared" si="9"/>
        <v>0</v>
      </c>
      <c r="G76" s="431" t="e">
        <f t="shared" si="8"/>
        <v>#DIV/0!</v>
      </c>
    </row>
    <row r="77" ht="2.25" customHeight="1"/>
    <row r="78" spans="2:7" ht="13.5" customHeight="1">
      <c r="B78" s="1024" t="s">
        <v>330</v>
      </c>
      <c r="C78" s="1024"/>
      <c r="D78" s="1024"/>
      <c r="E78" s="1024"/>
      <c r="F78" s="1024"/>
      <c r="G78" s="1024"/>
    </row>
    <row r="79" spans="2:7" ht="13.5" customHeight="1">
      <c r="B79" s="1023" t="s">
        <v>794</v>
      </c>
      <c r="C79" s="437" t="s">
        <v>380</v>
      </c>
      <c r="D79" s="438">
        <f>'DETTAGLIO SPESE PROOG'!J6</f>
        <v>0</v>
      </c>
      <c r="E79" s="424">
        <v>0</v>
      </c>
      <c r="F79" s="425">
        <f>D79-E79</f>
        <v>0</v>
      </c>
      <c r="G79" s="426" t="e">
        <f>F79/D79</f>
        <v>#DIV/0!</v>
      </c>
    </row>
    <row r="80" spans="2:7" ht="13.5" customHeight="1">
      <c r="B80" s="1023"/>
      <c r="C80" s="437" t="s">
        <v>381</v>
      </c>
      <c r="D80" s="438">
        <f>'DETTAGLIO SPESE PROOG'!J7</f>
        <v>0</v>
      </c>
      <c r="E80" s="424">
        <v>0</v>
      </c>
      <c r="F80" s="425">
        <f aca="true" t="shared" si="10" ref="F80:F90">D80-E80</f>
        <v>0</v>
      </c>
      <c r="G80" s="426" t="e">
        <f aca="true" t="shared" si="11" ref="G80:G90">F80/D80</f>
        <v>#DIV/0!</v>
      </c>
    </row>
    <row r="81" spans="2:7" ht="13.5" customHeight="1">
      <c r="B81" s="1023"/>
      <c r="C81" s="427" t="s">
        <v>382</v>
      </c>
      <c r="D81" s="439">
        <f>'DETTAGLIO SPESE PROOG'!J8</f>
        <v>0</v>
      </c>
      <c r="E81" s="429">
        <f>SUM(E79:E80)</f>
        <v>0</v>
      </c>
      <c r="F81" s="430">
        <f t="shared" si="10"/>
        <v>0</v>
      </c>
      <c r="G81" s="431" t="e">
        <f t="shared" si="11"/>
        <v>#DIV/0!</v>
      </c>
    </row>
    <row r="82" spans="2:7" ht="13.5" customHeight="1">
      <c r="B82" s="1023"/>
      <c r="C82" s="437" t="s">
        <v>383</v>
      </c>
      <c r="D82" s="438">
        <f>'DETTAGLIO SPESE PROOG'!J9</f>
        <v>0</v>
      </c>
      <c r="E82" s="432">
        <v>0</v>
      </c>
      <c r="F82" s="425">
        <f t="shared" si="10"/>
        <v>0</v>
      </c>
      <c r="G82" s="426" t="e">
        <f t="shared" si="11"/>
        <v>#DIV/0!</v>
      </c>
    </row>
    <row r="83" spans="2:7" ht="13.5" customHeight="1">
      <c r="B83" s="1023"/>
      <c r="C83" s="437" t="s">
        <v>384</v>
      </c>
      <c r="D83" s="438">
        <f>'DETTAGLIO SPESE PROOG'!J10</f>
        <v>0</v>
      </c>
      <c r="E83" s="432">
        <v>0</v>
      </c>
      <c r="F83" s="425">
        <f t="shared" si="10"/>
        <v>0</v>
      </c>
      <c r="G83" s="426" t="e">
        <f t="shared" si="11"/>
        <v>#DIV/0!</v>
      </c>
    </row>
    <row r="84" spans="2:7" ht="13.5" customHeight="1">
      <c r="B84" s="1023"/>
      <c r="C84" s="437" t="s">
        <v>385</v>
      </c>
      <c r="D84" s="438">
        <f>'DETTAGLIO SPESE PROOG'!J11</f>
        <v>0</v>
      </c>
      <c r="E84" s="432">
        <v>0</v>
      </c>
      <c r="F84" s="425">
        <f t="shared" si="10"/>
        <v>0</v>
      </c>
      <c r="G84" s="426" t="e">
        <f t="shared" si="11"/>
        <v>#DIV/0!</v>
      </c>
    </row>
    <row r="85" spans="2:7" ht="13.5" customHeight="1">
      <c r="B85" s="1023"/>
      <c r="C85" s="437" t="s">
        <v>386</v>
      </c>
      <c r="D85" s="438">
        <f>'DETTAGLIO SPESE PROOG'!J12</f>
        <v>0</v>
      </c>
      <c r="E85" s="432">
        <v>0</v>
      </c>
      <c r="F85" s="425">
        <f t="shared" si="10"/>
        <v>0</v>
      </c>
      <c r="G85" s="426" t="e">
        <f t="shared" si="11"/>
        <v>#DIV/0!</v>
      </c>
    </row>
    <row r="86" spans="2:7" ht="13.5" customHeight="1">
      <c r="B86" s="1023"/>
      <c r="C86" s="437" t="s">
        <v>387</v>
      </c>
      <c r="D86" s="438">
        <f>'DETTAGLIO SPESE PROOG'!J13</f>
        <v>0</v>
      </c>
      <c r="E86" s="432">
        <v>0</v>
      </c>
      <c r="F86" s="425">
        <f t="shared" si="10"/>
        <v>0</v>
      </c>
      <c r="G86" s="426" t="e">
        <f t="shared" si="11"/>
        <v>#DIV/0!</v>
      </c>
    </row>
    <row r="87" spans="2:7" ht="13.5" customHeight="1">
      <c r="B87" s="1023"/>
      <c r="C87" s="427" t="s">
        <v>446</v>
      </c>
      <c r="D87" s="439">
        <f>'DETTAGLIO SPESE PROOG'!J14</f>
        <v>0</v>
      </c>
      <c r="E87" s="434">
        <f>SUM(E82:E86)</f>
        <v>0</v>
      </c>
      <c r="F87" s="430">
        <f t="shared" si="10"/>
        <v>0</v>
      </c>
      <c r="G87" s="431" t="e">
        <f t="shared" si="11"/>
        <v>#DIV/0!</v>
      </c>
    </row>
    <row r="88" spans="2:7" ht="13.5" customHeight="1">
      <c r="B88" s="1023"/>
      <c r="C88" s="437" t="s">
        <v>389</v>
      </c>
      <c r="D88" s="438">
        <f>'DETTAGLIO SPESE PROOG'!J15</f>
        <v>0</v>
      </c>
      <c r="E88" s="432">
        <v>0</v>
      </c>
      <c r="F88" s="425">
        <f t="shared" si="10"/>
        <v>0</v>
      </c>
      <c r="G88" s="426" t="e">
        <f t="shared" si="11"/>
        <v>#DIV/0!</v>
      </c>
    </row>
    <row r="89" spans="2:7" ht="13.5" customHeight="1">
      <c r="B89" s="1023"/>
      <c r="C89" s="437" t="s">
        <v>390</v>
      </c>
      <c r="D89" s="438">
        <f>'DETTAGLIO SPESE PROOG'!J16</f>
        <v>0</v>
      </c>
      <c r="E89" s="424">
        <v>0</v>
      </c>
      <c r="F89" s="425">
        <f t="shared" si="10"/>
        <v>0</v>
      </c>
      <c r="G89" s="426" t="e">
        <f t="shared" si="11"/>
        <v>#DIV/0!</v>
      </c>
    </row>
    <row r="90" spans="2:7" ht="13.5" customHeight="1">
      <c r="B90" s="1023"/>
      <c r="C90" s="440" t="s">
        <v>391</v>
      </c>
      <c r="D90" s="439">
        <f>'DETTAGLIO SPESE PROOG'!J17</f>
        <v>0</v>
      </c>
      <c r="E90" s="436">
        <f>E81+E87+E88+E89</f>
        <v>0</v>
      </c>
      <c r="F90" s="430">
        <f t="shared" si="10"/>
        <v>0</v>
      </c>
      <c r="G90" s="431" t="e">
        <f t="shared" si="11"/>
        <v>#DIV/0!</v>
      </c>
    </row>
    <row r="91" ht="2.25" customHeight="1"/>
    <row r="92" spans="2:7" ht="13.5" customHeight="1">
      <c r="B92" s="1024" t="s">
        <v>331</v>
      </c>
      <c r="C92" s="1024"/>
      <c r="D92" s="1024"/>
      <c r="E92" s="1024"/>
      <c r="F92" s="1024"/>
      <c r="G92" s="1024"/>
    </row>
    <row r="93" spans="2:7" ht="13.5" customHeight="1">
      <c r="B93" s="1023" t="s">
        <v>331</v>
      </c>
      <c r="C93" s="437" t="s">
        <v>380</v>
      </c>
      <c r="D93" s="438">
        <f>'DETTAGLIO SPESE PROOG'!K6</f>
        <v>0</v>
      </c>
      <c r="E93" s="424">
        <v>0</v>
      </c>
      <c r="F93" s="425">
        <f>D93-E93</f>
        <v>0</v>
      </c>
      <c r="G93" s="426" t="e">
        <f>F93/D93</f>
        <v>#DIV/0!</v>
      </c>
    </row>
    <row r="94" spans="2:7" ht="13.5" customHeight="1">
      <c r="B94" s="1023"/>
      <c r="C94" s="437" t="s">
        <v>381</v>
      </c>
      <c r="D94" s="438">
        <f>'DETTAGLIO SPESE PROOG'!K7</f>
        <v>0</v>
      </c>
      <c r="E94" s="424">
        <v>0</v>
      </c>
      <c r="F94" s="425">
        <f aca="true" t="shared" si="12" ref="F94:F104">D94-E94</f>
        <v>0</v>
      </c>
      <c r="G94" s="426" t="e">
        <f aca="true" t="shared" si="13" ref="G94:G104">F94/D94</f>
        <v>#DIV/0!</v>
      </c>
    </row>
    <row r="95" spans="2:7" ht="13.5" customHeight="1">
      <c r="B95" s="1023"/>
      <c r="C95" s="427" t="s">
        <v>382</v>
      </c>
      <c r="D95" s="439">
        <f>'DETTAGLIO SPESE PROOG'!K8</f>
        <v>0</v>
      </c>
      <c r="E95" s="429">
        <f>SUM(E93:E94)</f>
        <v>0</v>
      </c>
      <c r="F95" s="430">
        <f t="shared" si="12"/>
        <v>0</v>
      </c>
      <c r="G95" s="431" t="e">
        <f t="shared" si="13"/>
        <v>#DIV/0!</v>
      </c>
    </row>
    <row r="96" spans="2:7" ht="13.5" customHeight="1">
      <c r="B96" s="1023"/>
      <c r="C96" s="437" t="s">
        <v>383</v>
      </c>
      <c r="D96" s="438">
        <f>'DETTAGLIO SPESE PROOG'!K9</f>
        <v>0</v>
      </c>
      <c r="E96" s="432">
        <v>0</v>
      </c>
      <c r="F96" s="425">
        <f t="shared" si="12"/>
        <v>0</v>
      </c>
      <c r="G96" s="426" t="e">
        <f t="shared" si="13"/>
        <v>#DIV/0!</v>
      </c>
    </row>
    <row r="97" spans="2:7" ht="13.5" customHeight="1">
      <c r="B97" s="1023"/>
      <c r="C97" s="437" t="s">
        <v>384</v>
      </c>
      <c r="D97" s="438">
        <f>'DETTAGLIO SPESE PROOG'!K10</f>
        <v>0</v>
      </c>
      <c r="E97" s="432">
        <v>0</v>
      </c>
      <c r="F97" s="425">
        <f t="shared" si="12"/>
        <v>0</v>
      </c>
      <c r="G97" s="426" t="e">
        <f t="shared" si="13"/>
        <v>#DIV/0!</v>
      </c>
    </row>
    <row r="98" spans="2:7" ht="13.5" customHeight="1">
      <c r="B98" s="1023"/>
      <c r="C98" s="437" t="s">
        <v>385</v>
      </c>
      <c r="D98" s="438">
        <f>'DETTAGLIO SPESE PROOG'!K11</f>
        <v>0</v>
      </c>
      <c r="E98" s="432">
        <v>0</v>
      </c>
      <c r="F98" s="425">
        <f t="shared" si="12"/>
        <v>0</v>
      </c>
      <c r="G98" s="426" t="e">
        <f t="shared" si="13"/>
        <v>#DIV/0!</v>
      </c>
    </row>
    <row r="99" spans="2:7" ht="13.5" customHeight="1">
      <c r="B99" s="1023"/>
      <c r="C99" s="437" t="s">
        <v>386</v>
      </c>
      <c r="D99" s="438">
        <f>'DETTAGLIO SPESE PROOG'!K12</f>
        <v>0</v>
      </c>
      <c r="E99" s="432">
        <v>0</v>
      </c>
      <c r="F99" s="425">
        <f t="shared" si="12"/>
        <v>0</v>
      </c>
      <c r="G99" s="426" t="e">
        <f t="shared" si="13"/>
        <v>#DIV/0!</v>
      </c>
    </row>
    <row r="100" spans="2:7" ht="13.5" customHeight="1">
      <c r="B100" s="1023"/>
      <c r="C100" s="437" t="s">
        <v>387</v>
      </c>
      <c r="D100" s="438">
        <f>'DETTAGLIO SPESE PROOG'!K13</f>
        <v>0</v>
      </c>
      <c r="E100" s="432">
        <v>0</v>
      </c>
      <c r="F100" s="425">
        <f t="shared" si="12"/>
        <v>0</v>
      </c>
      <c r="G100" s="426" t="e">
        <f t="shared" si="13"/>
        <v>#DIV/0!</v>
      </c>
    </row>
    <row r="101" spans="2:7" ht="13.5" customHeight="1">
      <c r="B101" s="1023"/>
      <c r="C101" s="427" t="s">
        <v>446</v>
      </c>
      <c r="D101" s="439">
        <f>'DETTAGLIO SPESE PROOG'!K14</f>
        <v>0</v>
      </c>
      <c r="E101" s="434">
        <f>SUM(E96:E100)</f>
        <v>0</v>
      </c>
      <c r="F101" s="430">
        <f t="shared" si="12"/>
        <v>0</v>
      </c>
      <c r="G101" s="431" t="e">
        <f t="shared" si="13"/>
        <v>#DIV/0!</v>
      </c>
    </row>
    <row r="102" spans="2:7" ht="13.5" customHeight="1">
      <c r="B102" s="1023"/>
      <c r="C102" s="437" t="s">
        <v>389</v>
      </c>
      <c r="D102" s="438">
        <f>'DETTAGLIO SPESE PROOG'!K15</f>
        <v>0</v>
      </c>
      <c r="E102" s="432">
        <v>0</v>
      </c>
      <c r="F102" s="425">
        <f t="shared" si="12"/>
        <v>0</v>
      </c>
      <c r="G102" s="426" t="e">
        <f t="shared" si="13"/>
        <v>#DIV/0!</v>
      </c>
    </row>
    <row r="103" spans="2:7" ht="13.5" customHeight="1">
      <c r="B103" s="1023"/>
      <c r="C103" s="437" t="s">
        <v>390</v>
      </c>
      <c r="D103" s="438">
        <f>'DETTAGLIO SPESE PROOG'!K16</f>
        <v>0</v>
      </c>
      <c r="E103" s="424">
        <v>0</v>
      </c>
      <c r="F103" s="425">
        <f t="shared" si="12"/>
        <v>0</v>
      </c>
      <c r="G103" s="426" t="e">
        <f t="shared" si="13"/>
        <v>#DIV/0!</v>
      </c>
    </row>
    <row r="104" spans="2:7" ht="13.5" customHeight="1">
      <c r="B104" s="1023"/>
      <c r="C104" s="440" t="s">
        <v>391</v>
      </c>
      <c r="D104" s="439">
        <f>'DETTAGLIO SPESE PROOG'!K17</f>
        <v>0</v>
      </c>
      <c r="E104" s="436">
        <f>E95+E101+E102+E103</f>
        <v>0</v>
      </c>
      <c r="F104" s="430">
        <f t="shared" si="12"/>
        <v>0</v>
      </c>
      <c r="G104" s="431" t="e">
        <f t="shared" si="13"/>
        <v>#DIV/0!</v>
      </c>
    </row>
    <row r="105" ht="3" customHeight="1">
      <c r="C105" s="165"/>
    </row>
    <row r="106" spans="2:7" ht="13.5" customHeight="1">
      <c r="B106" s="1024" t="s">
        <v>332</v>
      </c>
      <c r="C106" s="1024"/>
      <c r="D106" s="1024"/>
      <c r="E106" s="1024"/>
      <c r="F106" s="1024"/>
      <c r="G106" s="1024"/>
    </row>
    <row r="107" spans="2:7" ht="13.5" customHeight="1">
      <c r="B107" s="1023" t="s">
        <v>332</v>
      </c>
      <c r="C107" s="437" t="s">
        <v>380</v>
      </c>
      <c r="D107" s="438">
        <f>'DETTAGLIO SPESE PROOG'!L6</f>
        <v>0</v>
      </c>
      <c r="E107" s="424">
        <v>0</v>
      </c>
      <c r="F107" s="425">
        <f>D107-E107</f>
        <v>0</v>
      </c>
      <c r="G107" s="426" t="e">
        <f>F107/D107</f>
        <v>#DIV/0!</v>
      </c>
    </row>
    <row r="108" spans="2:7" ht="14.25" customHeight="1">
      <c r="B108" s="1023"/>
      <c r="C108" s="437" t="s">
        <v>381</v>
      </c>
      <c r="D108" s="438">
        <f>'DETTAGLIO SPESE PROOG'!L7</f>
        <v>0</v>
      </c>
      <c r="E108" s="424">
        <v>0</v>
      </c>
      <c r="F108" s="425">
        <f aca="true" t="shared" si="14" ref="F108:F118">D108-E108</f>
        <v>0</v>
      </c>
      <c r="G108" s="426" t="e">
        <f aca="true" t="shared" si="15" ref="G108:G118">F108/D108</f>
        <v>#DIV/0!</v>
      </c>
    </row>
    <row r="109" spans="2:7" ht="14.25" customHeight="1">
      <c r="B109" s="1023"/>
      <c r="C109" s="427" t="s">
        <v>382</v>
      </c>
      <c r="D109" s="439">
        <f>'DETTAGLIO SPESE PROOG'!L8</f>
        <v>0</v>
      </c>
      <c r="E109" s="429">
        <f>SUM(E107:E108)</f>
        <v>0</v>
      </c>
      <c r="F109" s="430">
        <f t="shared" si="14"/>
        <v>0</v>
      </c>
      <c r="G109" s="431" t="e">
        <f t="shared" si="15"/>
        <v>#DIV/0!</v>
      </c>
    </row>
    <row r="110" spans="2:7" ht="14.25" customHeight="1">
      <c r="B110" s="1023"/>
      <c r="C110" s="437" t="s">
        <v>383</v>
      </c>
      <c r="D110" s="438">
        <f>'DETTAGLIO SPESE PROOG'!L9</f>
        <v>0</v>
      </c>
      <c r="E110" s="432">
        <v>0</v>
      </c>
      <c r="F110" s="425">
        <f t="shared" si="14"/>
        <v>0</v>
      </c>
      <c r="G110" s="426" t="e">
        <f t="shared" si="15"/>
        <v>#DIV/0!</v>
      </c>
    </row>
    <row r="111" spans="2:7" ht="14.25" customHeight="1">
      <c r="B111" s="1023"/>
      <c r="C111" s="437" t="s">
        <v>384</v>
      </c>
      <c r="D111" s="438">
        <f>'DETTAGLIO SPESE PROOG'!L10</f>
        <v>0</v>
      </c>
      <c r="E111" s="432">
        <v>0</v>
      </c>
      <c r="F111" s="425">
        <f t="shared" si="14"/>
        <v>0</v>
      </c>
      <c r="G111" s="426" t="e">
        <f t="shared" si="15"/>
        <v>#DIV/0!</v>
      </c>
    </row>
    <row r="112" spans="2:7" ht="14.25" customHeight="1">
      <c r="B112" s="1023"/>
      <c r="C112" s="437" t="s">
        <v>385</v>
      </c>
      <c r="D112" s="438">
        <f>'DETTAGLIO SPESE PROOG'!L11</f>
        <v>0</v>
      </c>
      <c r="E112" s="432">
        <v>0</v>
      </c>
      <c r="F112" s="425">
        <f t="shared" si="14"/>
        <v>0</v>
      </c>
      <c r="G112" s="426" t="e">
        <f t="shared" si="15"/>
        <v>#DIV/0!</v>
      </c>
    </row>
    <row r="113" spans="2:7" ht="14.25" customHeight="1">
      <c r="B113" s="1023"/>
      <c r="C113" s="437" t="s">
        <v>386</v>
      </c>
      <c r="D113" s="438">
        <f>'DETTAGLIO SPESE PROOG'!L12</f>
        <v>0</v>
      </c>
      <c r="E113" s="432">
        <v>0</v>
      </c>
      <c r="F113" s="425">
        <f t="shared" si="14"/>
        <v>0</v>
      </c>
      <c r="G113" s="426" t="e">
        <f t="shared" si="15"/>
        <v>#DIV/0!</v>
      </c>
    </row>
    <row r="114" spans="2:7" ht="14.25" customHeight="1">
      <c r="B114" s="1023"/>
      <c r="C114" s="437" t="s">
        <v>387</v>
      </c>
      <c r="D114" s="438">
        <f>'DETTAGLIO SPESE PROOG'!L13</f>
        <v>0</v>
      </c>
      <c r="E114" s="432">
        <v>0</v>
      </c>
      <c r="F114" s="425">
        <f t="shared" si="14"/>
        <v>0</v>
      </c>
      <c r="G114" s="426" t="e">
        <f t="shared" si="15"/>
        <v>#DIV/0!</v>
      </c>
    </row>
    <row r="115" spans="1:7" ht="14.25" customHeight="1">
      <c r="A115" s="165"/>
      <c r="B115" s="1023"/>
      <c r="C115" s="427" t="s">
        <v>446</v>
      </c>
      <c r="D115" s="439">
        <f>'DETTAGLIO SPESE PROOG'!L14</f>
        <v>0</v>
      </c>
      <c r="E115" s="434">
        <f>SUM(E110:E114)</f>
        <v>0</v>
      </c>
      <c r="F115" s="430">
        <f t="shared" si="14"/>
        <v>0</v>
      </c>
      <c r="G115" s="431" t="e">
        <f t="shared" si="15"/>
        <v>#DIV/0!</v>
      </c>
    </row>
    <row r="116" spans="1:7" ht="14.25" customHeight="1">
      <c r="A116" s="165"/>
      <c r="B116" s="1023"/>
      <c r="C116" s="437" t="s">
        <v>389</v>
      </c>
      <c r="D116" s="438">
        <f>'DETTAGLIO SPESE PROOG'!L15</f>
        <v>0</v>
      </c>
      <c r="E116" s="432">
        <v>0</v>
      </c>
      <c r="F116" s="425">
        <f t="shared" si="14"/>
        <v>0</v>
      </c>
      <c r="G116" s="426" t="e">
        <f t="shared" si="15"/>
        <v>#DIV/0!</v>
      </c>
    </row>
    <row r="117" spans="1:7" ht="13.5" customHeight="1">
      <c r="A117" s="165"/>
      <c r="B117" s="1023"/>
      <c r="C117" s="437" t="s">
        <v>390</v>
      </c>
      <c r="D117" s="438">
        <f>'DETTAGLIO SPESE PROOG'!L16</f>
        <v>0</v>
      </c>
      <c r="E117" s="424">
        <v>0</v>
      </c>
      <c r="F117" s="425">
        <f t="shared" si="14"/>
        <v>0</v>
      </c>
      <c r="G117" s="426" t="e">
        <f t="shared" si="15"/>
        <v>#DIV/0!</v>
      </c>
    </row>
    <row r="118" spans="1:7" ht="13.5" customHeight="1">
      <c r="A118" s="165"/>
      <c r="B118" s="1023"/>
      <c r="C118" s="440" t="s">
        <v>391</v>
      </c>
      <c r="D118" s="439">
        <f>'DETTAGLIO SPESE PROOG'!L17</f>
        <v>0</v>
      </c>
      <c r="E118" s="436">
        <f>E109+E115+E116+E117</f>
        <v>0</v>
      </c>
      <c r="F118" s="430">
        <f t="shared" si="14"/>
        <v>0</v>
      </c>
      <c r="G118" s="431" t="e">
        <f t="shared" si="15"/>
        <v>#DIV/0!</v>
      </c>
    </row>
    <row r="119" spans="1:2" ht="3" customHeight="1">
      <c r="A119" s="165"/>
      <c r="B119" s="76"/>
    </row>
    <row r="120" spans="2:7" ht="13.5" customHeight="1">
      <c r="B120" s="1024" t="s">
        <v>333</v>
      </c>
      <c r="C120" s="1024"/>
      <c r="D120" s="1024"/>
      <c r="E120" s="1024"/>
      <c r="F120" s="1024"/>
      <c r="G120" s="1024"/>
    </row>
    <row r="121" spans="1:7" ht="13.5" customHeight="1">
      <c r="A121" s="165"/>
      <c r="B121" s="1023" t="s">
        <v>333</v>
      </c>
      <c r="C121" s="437" t="s">
        <v>380</v>
      </c>
      <c r="D121" s="438">
        <f>'DETTAGLIO SPESE PROOG'!M6</f>
        <v>0</v>
      </c>
      <c r="E121" s="424">
        <v>0</v>
      </c>
      <c r="F121" s="425">
        <f>D121-E121</f>
        <v>0</v>
      </c>
      <c r="G121" s="426" t="e">
        <f>F121/D121</f>
        <v>#DIV/0!</v>
      </c>
    </row>
    <row r="122" spans="1:7" ht="13.5" customHeight="1">
      <c r="A122" s="165"/>
      <c r="B122" s="1023"/>
      <c r="C122" s="437" t="s">
        <v>381</v>
      </c>
      <c r="D122" s="438">
        <f>'DETTAGLIO SPESE PROOG'!M7</f>
        <v>0</v>
      </c>
      <c r="E122" s="424">
        <v>0</v>
      </c>
      <c r="F122" s="425">
        <f aca="true" t="shared" si="16" ref="F122:F132">D122-E122</f>
        <v>0</v>
      </c>
      <c r="G122" s="426" t="e">
        <f aca="true" t="shared" si="17" ref="G122:G132">F122/D122</f>
        <v>#DIV/0!</v>
      </c>
    </row>
    <row r="123" spans="1:7" ht="12" customHeight="1">
      <c r="A123" s="165"/>
      <c r="B123" s="1023"/>
      <c r="C123" s="427" t="s">
        <v>382</v>
      </c>
      <c r="D123" s="439">
        <f>'DETTAGLIO SPESE PROOG'!M8</f>
        <v>0</v>
      </c>
      <c r="E123" s="429">
        <f>SUM(E121:E122)</f>
        <v>0</v>
      </c>
      <c r="F123" s="430">
        <f t="shared" si="16"/>
        <v>0</v>
      </c>
      <c r="G123" s="431" t="e">
        <f t="shared" si="17"/>
        <v>#DIV/0!</v>
      </c>
    </row>
    <row r="124" spans="1:7" ht="12" customHeight="1">
      <c r="A124" s="165"/>
      <c r="B124" s="1023"/>
      <c r="C124" s="437" t="s">
        <v>383</v>
      </c>
      <c r="D124" s="438">
        <f>'DETTAGLIO SPESE PROOG'!M9</f>
        <v>0</v>
      </c>
      <c r="E124" s="432">
        <v>0</v>
      </c>
      <c r="F124" s="425">
        <f t="shared" si="16"/>
        <v>0</v>
      </c>
      <c r="G124" s="426" t="e">
        <f t="shared" si="17"/>
        <v>#DIV/0!</v>
      </c>
    </row>
    <row r="125" spans="1:7" ht="12" customHeight="1">
      <c r="A125" s="165"/>
      <c r="B125" s="1023"/>
      <c r="C125" s="437" t="s">
        <v>384</v>
      </c>
      <c r="D125" s="438">
        <f>'DETTAGLIO SPESE PROOG'!M10</f>
        <v>0</v>
      </c>
      <c r="E125" s="432">
        <v>0</v>
      </c>
      <c r="F125" s="425">
        <f t="shared" si="16"/>
        <v>0</v>
      </c>
      <c r="G125" s="426" t="e">
        <f t="shared" si="17"/>
        <v>#DIV/0!</v>
      </c>
    </row>
    <row r="126" spans="1:7" ht="12" customHeight="1">
      <c r="A126" s="165"/>
      <c r="B126" s="1023"/>
      <c r="C126" s="437" t="s">
        <v>385</v>
      </c>
      <c r="D126" s="438">
        <f>'DETTAGLIO SPESE PROOG'!M11</f>
        <v>0</v>
      </c>
      <c r="E126" s="432">
        <v>0</v>
      </c>
      <c r="F126" s="425">
        <f t="shared" si="16"/>
        <v>0</v>
      </c>
      <c r="G126" s="426" t="e">
        <f t="shared" si="17"/>
        <v>#DIV/0!</v>
      </c>
    </row>
    <row r="127" spans="1:7" ht="12" customHeight="1">
      <c r="A127" s="165"/>
      <c r="B127" s="1023"/>
      <c r="C127" s="437" t="s">
        <v>386</v>
      </c>
      <c r="D127" s="438">
        <f>'DETTAGLIO SPESE PROOG'!M12</f>
        <v>0</v>
      </c>
      <c r="E127" s="432">
        <v>0</v>
      </c>
      <c r="F127" s="425">
        <f t="shared" si="16"/>
        <v>0</v>
      </c>
      <c r="G127" s="426" t="e">
        <f t="shared" si="17"/>
        <v>#DIV/0!</v>
      </c>
    </row>
    <row r="128" spans="2:7" ht="12" customHeight="1">
      <c r="B128" s="1023"/>
      <c r="C128" s="437" t="s">
        <v>387</v>
      </c>
      <c r="D128" s="438">
        <f>'DETTAGLIO SPESE PROOG'!M13</f>
        <v>0</v>
      </c>
      <c r="E128" s="432">
        <v>0</v>
      </c>
      <c r="F128" s="425">
        <f t="shared" si="16"/>
        <v>0</v>
      </c>
      <c r="G128" s="426" t="e">
        <f t="shared" si="17"/>
        <v>#DIV/0!</v>
      </c>
    </row>
    <row r="129" spans="2:7" ht="13.5" customHeight="1">
      <c r="B129" s="1023"/>
      <c r="C129" s="427" t="s">
        <v>446</v>
      </c>
      <c r="D129" s="439">
        <f>'DETTAGLIO SPESE PROOG'!M14</f>
        <v>0</v>
      </c>
      <c r="E129" s="434">
        <f>SUM(E124:E128)</f>
        <v>0</v>
      </c>
      <c r="F129" s="430">
        <f t="shared" si="16"/>
        <v>0</v>
      </c>
      <c r="G129" s="431" t="e">
        <f t="shared" si="17"/>
        <v>#DIV/0!</v>
      </c>
    </row>
    <row r="130" spans="2:7" ht="13.5" customHeight="1">
      <c r="B130" s="1023"/>
      <c r="C130" s="437" t="s">
        <v>389</v>
      </c>
      <c r="D130" s="438">
        <f>'DETTAGLIO SPESE PROOG'!M15</f>
        <v>0</v>
      </c>
      <c r="E130" s="432">
        <v>0</v>
      </c>
      <c r="F130" s="425">
        <f t="shared" si="16"/>
        <v>0</v>
      </c>
      <c r="G130" s="426" t="e">
        <f t="shared" si="17"/>
        <v>#DIV/0!</v>
      </c>
    </row>
    <row r="131" spans="2:7" ht="13.5" customHeight="1">
      <c r="B131" s="1023"/>
      <c r="C131" s="437" t="s">
        <v>390</v>
      </c>
      <c r="D131" s="438">
        <f>'DETTAGLIO SPESE PROOG'!M16</f>
        <v>0</v>
      </c>
      <c r="E131" s="424">
        <v>0</v>
      </c>
      <c r="F131" s="425">
        <f t="shared" si="16"/>
        <v>0</v>
      </c>
      <c r="G131" s="426" t="e">
        <f t="shared" si="17"/>
        <v>#DIV/0!</v>
      </c>
    </row>
    <row r="132" spans="2:7" ht="13.5" customHeight="1">
      <c r="B132" s="1023"/>
      <c r="C132" s="440" t="s">
        <v>391</v>
      </c>
      <c r="D132" s="439">
        <f>'DETTAGLIO SPESE PROOG'!M17</f>
        <v>0</v>
      </c>
      <c r="E132" s="436">
        <f>E123+E129+E130+E131</f>
        <v>0</v>
      </c>
      <c r="F132" s="430">
        <f t="shared" si="16"/>
        <v>0</v>
      </c>
      <c r="G132" s="431" t="e">
        <f t="shared" si="17"/>
        <v>#DIV/0!</v>
      </c>
    </row>
    <row r="133" ht="3" customHeight="1"/>
    <row r="134" spans="2:7" ht="13.5" customHeight="1">
      <c r="B134" s="1024" t="s">
        <v>334</v>
      </c>
      <c r="C134" s="1024"/>
      <c r="D134" s="1024"/>
      <c r="E134" s="1024"/>
      <c r="F134" s="1024"/>
      <c r="G134" s="1024"/>
    </row>
    <row r="135" spans="2:7" ht="13.5" customHeight="1">
      <c r="B135" s="1023" t="s">
        <v>334</v>
      </c>
      <c r="C135" s="437" t="s">
        <v>380</v>
      </c>
      <c r="D135" s="438">
        <f>'DETTAGLIO SPESE PROOG'!N6</f>
        <v>0</v>
      </c>
      <c r="E135" s="424">
        <v>0</v>
      </c>
      <c r="F135" s="425">
        <f>D135-E135</f>
        <v>0</v>
      </c>
      <c r="G135" s="426" t="e">
        <f>F135/D135</f>
        <v>#DIV/0!</v>
      </c>
    </row>
    <row r="136" spans="2:7" ht="13.5" customHeight="1">
      <c r="B136" s="1023"/>
      <c r="C136" s="437" t="s">
        <v>381</v>
      </c>
      <c r="D136" s="438">
        <f>'DETTAGLIO SPESE PROOG'!N7</f>
        <v>0</v>
      </c>
      <c r="E136" s="424">
        <v>0</v>
      </c>
      <c r="F136" s="425">
        <f aca="true" t="shared" si="18" ref="F136:F146">D136-E136</f>
        <v>0</v>
      </c>
      <c r="G136" s="426" t="e">
        <f aca="true" t="shared" si="19" ref="G136:G146">F136/D136</f>
        <v>#DIV/0!</v>
      </c>
    </row>
    <row r="137" spans="2:7" ht="13.5" customHeight="1">
      <c r="B137" s="1023"/>
      <c r="C137" s="427" t="s">
        <v>382</v>
      </c>
      <c r="D137" s="439">
        <f>'DETTAGLIO SPESE PROOG'!N8</f>
        <v>0</v>
      </c>
      <c r="E137" s="429">
        <f>SUM(E135:E136)</f>
        <v>0</v>
      </c>
      <c r="F137" s="430">
        <f t="shared" si="18"/>
        <v>0</v>
      </c>
      <c r="G137" s="431" t="e">
        <f t="shared" si="19"/>
        <v>#DIV/0!</v>
      </c>
    </row>
    <row r="138" spans="2:7" ht="13.5" customHeight="1">
      <c r="B138" s="1023"/>
      <c r="C138" s="437" t="s">
        <v>383</v>
      </c>
      <c r="D138" s="438">
        <f>'DETTAGLIO SPESE PROOG'!N9</f>
        <v>0</v>
      </c>
      <c r="E138" s="432">
        <v>0</v>
      </c>
      <c r="F138" s="425">
        <f t="shared" si="18"/>
        <v>0</v>
      </c>
      <c r="G138" s="426" t="e">
        <f t="shared" si="19"/>
        <v>#DIV/0!</v>
      </c>
    </row>
    <row r="139" spans="2:7" ht="13.5" customHeight="1">
      <c r="B139" s="1023"/>
      <c r="C139" s="437" t="s">
        <v>384</v>
      </c>
      <c r="D139" s="438">
        <f>'DETTAGLIO SPESE PROOG'!N10</f>
        <v>0</v>
      </c>
      <c r="E139" s="432">
        <v>0</v>
      </c>
      <c r="F139" s="425">
        <f t="shared" si="18"/>
        <v>0</v>
      </c>
      <c r="G139" s="426" t="e">
        <f t="shared" si="19"/>
        <v>#DIV/0!</v>
      </c>
    </row>
    <row r="140" spans="2:7" ht="13.5" customHeight="1">
      <c r="B140" s="1023"/>
      <c r="C140" s="437" t="s">
        <v>385</v>
      </c>
      <c r="D140" s="438">
        <f>'DETTAGLIO SPESE PROOG'!N11</f>
        <v>0</v>
      </c>
      <c r="E140" s="432">
        <v>0</v>
      </c>
      <c r="F140" s="425">
        <f t="shared" si="18"/>
        <v>0</v>
      </c>
      <c r="G140" s="426" t="e">
        <f t="shared" si="19"/>
        <v>#DIV/0!</v>
      </c>
    </row>
    <row r="141" spans="2:7" ht="13.5" customHeight="1">
      <c r="B141" s="1023"/>
      <c r="C141" s="437" t="s">
        <v>386</v>
      </c>
      <c r="D141" s="438">
        <f>'DETTAGLIO SPESE PROOG'!N12</f>
        <v>0</v>
      </c>
      <c r="E141" s="432">
        <v>0</v>
      </c>
      <c r="F141" s="425">
        <f t="shared" si="18"/>
        <v>0</v>
      </c>
      <c r="G141" s="426" t="e">
        <f t="shared" si="19"/>
        <v>#DIV/0!</v>
      </c>
    </row>
    <row r="142" spans="2:7" ht="13.5" customHeight="1">
      <c r="B142" s="1023"/>
      <c r="C142" s="437" t="s">
        <v>387</v>
      </c>
      <c r="D142" s="438">
        <f>'DETTAGLIO SPESE PROOG'!N13</f>
        <v>0</v>
      </c>
      <c r="E142" s="432">
        <v>0</v>
      </c>
      <c r="F142" s="425">
        <f t="shared" si="18"/>
        <v>0</v>
      </c>
      <c r="G142" s="426" t="e">
        <f t="shared" si="19"/>
        <v>#DIV/0!</v>
      </c>
    </row>
    <row r="143" spans="2:7" ht="14.25" customHeight="1">
      <c r="B143" s="1023"/>
      <c r="C143" s="427" t="s">
        <v>446</v>
      </c>
      <c r="D143" s="439">
        <f>'DETTAGLIO SPESE PROOG'!N14</f>
        <v>0</v>
      </c>
      <c r="E143" s="434">
        <f>SUM(E138:E142)</f>
        <v>0</v>
      </c>
      <c r="F143" s="430">
        <f t="shared" si="18"/>
        <v>0</v>
      </c>
      <c r="G143" s="431" t="e">
        <f t="shared" si="19"/>
        <v>#DIV/0!</v>
      </c>
    </row>
    <row r="144" spans="2:7" ht="14.25" customHeight="1">
      <c r="B144" s="1023"/>
      <c r="C144" s="437" t="s">
        <v>389</v>
      </c>
      <c r="D144" s="438">
        <f>'DETTAGLIO SPESE PROOG'!N15</f>
        <v>0</v>
      </c>
      <c r="E144" s="432">
        <v>0</v>
      </c>
      <c r="F144" s="425">
        <f t="shared" si="18"/>
        <v>0</v>
      </c>
      <c r="G144" s="426" t="e">
        <f t="shared" si="19"/>
        <v>#DIV/0!</v>
      </c>
    </row>
    <row r="145" spans="2:7" ht="14.25" customHeight="1">
      <c r="B145" s="1023"/>
      <c r="C145" s="437" t="s">
        <v>390</v>
      </c>
      <c r="D145" s="438">
        <f>'DETTAGLIO SPESE PROOG'!N16</f>
        <v>0</v>
      </c>
      <c r="E145" s="424">
        <v>0</v>
      </c>
      <c r="F145" s="425">
        <f t="shared" si="18"/>
        <v>0</v>
      </c>
      <c r="G145" s="426" t="e">
        <f t="shared" si="19"/>
        <v>#DIV/0!</v>
      </c>
    </row>
    <row r="146" spans="2:7" ht="14.25" customHeight="1">
      <c r="B146" s="1023"/>
      <c r="C146" s="440" t="s">
        <v>391</v>
      </c>
      <c r="D146" s="439">
        <f>'DETTAGLIO SPESE PROOG'!N17</f>
        <v>0</v>
      </c>
      <c r="E146" s="436">
        <f>E137+E143+E144+E145</f>
        <v>0</v>
      </c>
      <c r="F146" s="430">
        <f t="shared" si="18"/>
        <v>0</v>
      </c>
      <c r="G146" s="431" t="e">
        <f t="shared" si="19"/>
        <v>#DIV/0!</v>
      </c>
    </row>
    <row r="147" ht="3" customHeight="1"/>
    <row r="148" spans="2:7" ht="13.5" customHeight="1">
      <c r="B148" s="1024" t="s">
        <v>335</v>
      </c>
      <c r="C148" s="1024"/>
      <c r="D148" s="1024"/>
      <c r="E148" s="1024"/>
      <c r="F148" s="1024"/>
      <c r="G148" s="1024"/>
    </row>
    <row r="149" spans="2:7" ht="13.5" customHeight="1">
      <c r="B149" s="1023" t="s">
        <v>335</v>
      </c>
      <c r="C149" s="437" t="s">
        <v>380</v>
      </c>
      <c r="D149" s="438">
        <f>'DETTAGLIO SPESE PROOG'!O6</f>
        <v>0</v>
      </c>
      <c r="E149" s="424">
        <v>0</v>
      </c>
      <c r="F149" s="425">
        <f>D149-E149</f>
        <v>0</v>
      </c>
      <c r="G149" s="426" t="e">
        <f>F149/D149</f>
        <v>#DIV/0!</v>
      </c>
    </row>
    <row r="150" spans="2:7" ht="13.5" customHeight="1">
      <c r="B150" s="1023"/>
      <c r="C150" s="437" t="s">
        <v>381</v>
      </c>
      <c r="D150" s="438">
        <f>'DETTAGLIO SPESE PROOG'!O7</f>
        <v>0</v>
      </c>
      <c r="E150" s="424">
        <v>0</v>
      </c>
      <c r="F150" s="425">
        <f aca="true" t="shared" si="20" ref="F150:F160">D150-E150</f>
        <v>0</v>
      </c>
      <c r="G150" s="426" t="e">
        <f aca="true" t="shared" si="21" ref="G150:G160">F150/D150</f>
        <v>#DIV/0!</v>
      </c>
    </row>
    <row r="151" spans="2:7" ht="13.5" customHeight="1">
      <c r="B151" s="1023"/>
      <c r="C151" s="427" t="s">
        <v>382</v>
      </c>
      <c r="D151" s="439">
        <f>'DETTAGLIO SPESE PROOG'!O8</f>
        <v>0</v>
      </c>
      <c r="E151" s="429">
        <f>SUM(E149:E150)</f>
        <v>0</v>
      </c>
      <c r="F151" s="430">
        <f t="shared" si="20"/>
        <v>0</v>
      </c>
      <c r="G151" s="431" t="e">
        <f t="shared" si="21"/>
        <v>#DIV/0!</v>
      </c>
    </row>
    <row r="152" spans="2:7" ht="13.5" customHeight="1">
      <c r="B152" s="1023"/>
      <c r="C152" s="437" t="s">
        <v>383</v>
      </c>
      <c r="D152" s="438">
        <f>'DETTAGLIO SPESE PROOG'!O9</f>
        <v>0</v>
      </c>
      <c r="E152" s="432">
        <v>0</v>
      </c>
      <c r="F152" s="425">
        <f t="shared" si="20"/>
        <v>0</v>
      </c>
      <c r="G152" s="426" t="e">
        <f t="shared" si="21"/>
        <v>#DIV/0!</v>
      </c>
    </row>
    <row r="153" spans="2:7" ht="13.5" customHeight="1">
      <c r="B153" s="1023"/>
      <c r="C153" s="437" t="s">
        <v>384</v>
      </c>
      <c r="D153" s="438">
        <f>'DETTAGLIO SPESE PROOG'!O10</f>
        <v>0</v>
      </c>
      <c r="E153" s="432">
        <v>0</v>
      </c>
      <c r="F153" s="425">
        <f t="shared" si="20"/>
        <v>0</v>
      </c>
      <c r="G153" s="426" t="e">
        <f t="shared" si="21"/>
        <v>#DIV/0!</v>
      </c>
    </row>
    <row r="154" spans="2:7" ht="13.5" customHeight="1">
      <c r="B154" s="1023"/>
      <c r="C154" s="437" t="s">
        <v>385</v>
      </c>
      <c r="D154" s="438">
        <f>'DETTAGLIO SPESE PROOG'!O11</f>
        <v>0</v>
      </c>
      <c r="E154" s="432">
        <v>0</v>
      </c>
      <c r="F154" s="425">
        <f t="shared" si="20"/>
        <v>0</v>
      </c>
      <c r="G154" s="426" t="e">
        <f t="shared" si="21"/>
        <v>#DIV/0!</v>
      </c>
    </row>
    <row r="155" spans="2:7" ht="13.5" customHeight="1">
      <c r="B155" s="1023"/>
      <c r="C155" s="437" t="s">
        <v>386</v>
      </c>
      <c r="D155" s="438">
        <f>'DETTAGLIO SPESE PROOG'!O12</f>
        <v>0</v>
      </c>
      <c r="E155" s="432">
        <v>0</v>
      </c>
      <c r="F155" s="425">
        <f t="shared" si="20"/>
        <v>0</v>
      </c>
      <c r="G155" s="426" t="e">
        <f t="shared" si="21"/>
        <v>#DIV/0!</v>
      </c>
    </row>
    <row r="156" spans="2:7" ht="13.5" customHeight="1">
      <c r="B156" s="1023"/>
      <c r="C156" s="437" t="s">
        <v>387</v>
      </c>
      <c r="D156" s="438">
        <f>'DETTAGLIO SPESE PROOG'!O13</f>
        <v>0</v>
      </c>
      <c r="E156" s="432">
        <v>0</v>
      </c>
      <c r="F156" s="425">
        <f t="shared" si="20"/>
        <v>0</v>
      </c>
      <c r="G156" s="426" t="e">
        <f t="shared" si="21"/>
        <v>#DIV/0!</v>
      </c>
    </row>
    <row r="157" spans="2:7" ht="13.5" customHeight="1">
      <c r="B157" s="1023"/>
      <c r="C157" s="427" t="s">
        <v>446</v>
      </c>
      <c r="D157" s="439">
        <f>'DETTAGLIO SPESE PROOG'!O14</f>
        <v>0</v>
      </c>
      <c r="E157" s="434">
        <f>SUM(E152:E156)</f>
        <v>0</v>
      </c>
      <c r="F157" s="430">
        <f t="shared" si="20"/>
        <v>0</v>
      </c>
      <c r="G157" s="431" t="e">
        <f t="shared" si="21"/>
        <v>#DIV/0!</v>
      </c>
    </row>
    <row r="158" spans="2:7" ht="13.5" customHeight="1">
      <c r="B158" s="1023"/>
      <c r="C158" s="437" t="s">
        <v>389</v>
      </c>
      <c r="D158" s="438">
        <f>'DETTAGLIO SPESE PROOG'!O15</f>
        <v>0</v>
      </c>
      <c r="E158" s="432">
        <v>0</v>
      </c>
      <c r="F158" s="425">
        <f t="shared" si="20"/>
        <v>0</v>
      </c>
      <c r="G158" s="426" t="e">
        <f t="shared" si="21"/>
        <v>#DIV/0!</v>
      </c>
    </row>
    <row r="159" spans="2:7" ht="13.5" customHeight="1">
      <c r="B159" s="1023"/>
      <c r="C159" s="437" t="s">
        <v>390</v>
      </c>
      <c r="D159" s="438">
        <f>'DETTAGLIO SPESE PROOG'!O16</f>
        <v>0</v>
      </c>
      <c r="E159" s="424">
        <v>0</v>
      </c>
      <c r="F159" s="425">
        <f t="shared" si="20"/>
        <v>0</v>
      </c>
      <c r="G159" s="426" t="e">
        <f t="shared" si="21"/>
        <v>#DIV/0!</v>
      </c>
    </row>
    <row r="160" spans="2:7" ht="13.5" customHeight="1">
      <c r="B160" s="1023"/>
      <c r="C160" s="440" t="s">
        <v>391</v>
      </c>
      <c r="D160" s="439">
        <f>'DETTAGLIO SPESE PROOG'!O17</f>
        <v>0</v>
      </c>
      <c r="E160" s="436">
        <f>E151+E157+E158+E159</f>
        <v>0</v>
      </c>
      <c r="F160" s="430">
        <f t="shared" si="20"/>
        <v>0</v>
      </c>
      <c r="G160" s="431" t="e">
        <f t="shared" si="21"/>
        <v>#DIV/0!</v>
      </c>
    </row>
    <row r="161" ht="3" customHeight="1"/>
    <row r="162" spans="2:7" ht="13.5" customHeight="1">
      <c r="B162" s="1024" t="s">
        <v>336</v>
      </c>
      <c r="C162" s="1024"/>
      <c r="D162" s="1024"/>
      <c r="E162" s="1024"/>
      <c r="F162" s="1024"/>
      <c r="G162" s="1024"/>
    </row>
    <row r="163" spans="2:7" ht="13.5" customHeight="1">
      <c r="B163" s="1023" t="s">
        <v>336</v>
      </c>
      <c r="C163" s="437" t="s">
        <v>380</v>
      </c>
      <c r="D163" s="438">
        <f>'DETTAGLIO SPESE PROOG'!P6</f>
        <v>0</v>
      </c>
      <c r="E163" s="424">
        <v>0</v>
      </c>
      <c r="F163" s="425">
        <f>D163-E163</f>
        <v>0</v>
      </c>
      <c r="G163" s="426" t="e">
        <f>F163/D163</f>
        <v>#DIV/0!</v>
      </c>
    </row>
    <row r="164" spans="2:7" ht="13.5" customHeight="1">
      <c r="B164" s="1023"/>
      <c r="C164" s="437" t="s">
        <v>381</v>
      </c>
      <c r="D164" s="438">
        <f>'DETTAGLIO SPESE PROOG'!P7</f>
        <v>0</v>
      </c>
      <c r="E164" s="424">
        <v>0</v>
      </c>
      <c r="F164" s="425">
        <f aca="true" t="shared" si="22" ref="F164:F174">D164-E164</f>
        <v>0</v>
      </c>
      <c r="G164" s="426" t="e">
        <f aca="true" t="shared" si="23" ref="G164:G174">F164/D164</f>
        <v>#DIV/0!</v>
      </c>
    </row>
    <row r="165" spans="2:7" ht="13.5" customHeight="1">
      <c r="B165" s="1023"/>
      <c r="C165" s="427" t="s">
        <v>382</v>
      </c>
      <c r="D165" s="439">
        <f>'DETTAGLIO SPESE PROOG'!P8</f>
        <v>0</v>
      </c>
      <c r="E165" s="429">
        <f>SUM(E163:E164)</f>
        <v>0</v>
      </c>
      <c r="F165" s="430">
        <f t="shared" si="22"/>
        <v>0</v>
      </c>
      <c r="G165" s="431" t="e">
        <f t="shared" si="23"/>
        <v>#DIV/0!</v>
      </c>
    </row>
    <row r="166" spans="2:7" ht="13.5" customHeight="1">
      <c r="B166" s="1023"/>
      <c r="C166" s="437" t="s">
        <v>383</v>
      </c>
      <c r="D166" s="438">
        <f>'DETTAGLIO SPESE PROOG'!P9</f>
        <v>0</v>
      </c>
      <c r="E166" s="432">
        <v>0</v>
      </c>
      <c r="F166" s="425">
        <f t="shared" si="22"/>
        <v>0</v>
      </c>
      <c r="G166" s="426" t="e">
        <f t="shared" si="23"/>
        <v>#DIV/0!</v>
      </c>
    </row>
    <row r="167" spans="2:7" ht="13.5" customHeight="1">
      <c r="B167" s="1023"/>
      <c r="C167" s="437" t="s">
        <v>384</v>
      </c>
      <c r="D167" s="438">
        <f>'DETTAGLIO SPESE PROOG'!P10</f>
        <v>0</v>
      </c>
      <c r="E167" s="432">
        <v>0</v>
      </c>
      <c r="F167" s="425">
        <f t="shared" si="22"/>
        <v>0</v>
      </c>
      <c r="G167" s="426" t="e">
        <f t="shared" si="23"/>
        <v>#DIV/0!</v>
      </c>
    </row>
    <row r="168" spans="2:7" ht="13.5" customHeight="1">
      <c r="B168" s="1023"/>
      <c r="C168" s="437" t="s">
        <v>385</v>
      </c>
      <c r="D168" s="438">
        <f>'DETTAGLIO SPESE PROOG'!P11</f>
        <v>0</v>
      </c>
      <c r="E168" s="432">
        <v>0</v>
      </c>
      <c r="F168" s="425">
        <f t="shared" si="22"/>
        <v>0</v>
      </c>
      <c r="G168" s="426" t="e">
        <f t="shared" si="23"/>
        <v>#DIV/0!</v>
      </c>
    </row>
    <row r="169" spans="2:7" ht="13.5" customHeight="1">
      <c r="B169" s="1023"/>
      <c r="C169" s="437" t="s">
        <v>386</v>
      </c>
      <c r="D169" s="438">
        <f>'DETTAGLIO SPESE PROOG'!P12</f>
        <v>0</v>
      </c>
      <c r="E169" s="432">
        <v>0</v>
      </c>
      <c r="F169" s="425">
        <f t="shared" si="22"/>
        <v>0</v>
      </c>
      <c r="G169" s="426" t="e">
        <f t="shared" si="23"/>
        <v>#DIV/0!</v>
      </c>
    </row>
    <row r="170" spans="2:7" ht="13.5" customHeight="1">
      <c r="B170" s="1023"/>
      <c r="C170" s="437" t="s">
        <v>387</v>
      </c>
      <c r="D170" s="438">
        <f>'DETTAGLIO SPESE PROOG'!P13</f>
        <v>0</v>
      </c>
      <c r="E170" s="432">
        <v>0</v>
      </c>
      <c r="F170" s="425">
        <f t="shared" si="22"/>
        <v>0</v>
      </c>
      <c r="G170" s="426" t="e">
        <f t="shared" si="23"/>
        <v>#DIV/0!</v>
      </c>
    </row>
    <row r="171" spans="2:7" ht="13.5" customHeight="1">
      <c r="B171" s="1023"/>
      <c r="C171" s="427" t="s">
        <v>446</v>
      </c>
      <c r="D171" s="439">
        <f>'DETTAGLIO SPESE PROOG'!P14</f>
        <v>0</v>
      </c>
      <c r="E171" s="434">
        <f>SUM(E166:E170)</f>
        <v>0</v>
      </c>
      <c r="F171" s="430">
        <f t="shared" si="22"/>
        <v>0</v>
      </c>
      <c r="G171" s="431" t="e">
        <f t="shared" si="23"/>
        <v>#DIV/0!</v>
      </c>
    </row>
    <row r="172" spans="2:7" ht="13.5" customHeight="1">
      <c r="B172" s="1023"/>
      <c r="C172" s="437" t="s">
        <v>389</v>
      </c>
      <c r="D172" s="438">
        <f>'DETTAGLIO SPESE PROOG'!P15</f>
        <v>0</v>
      </c>
      <c r="E172" s="432">
        <v>0</v>
      </c>
      <c r="F172" s="425">
        <f t="shared" si="22"/>
        <v>0</v>
      </c>
      <c r="G172" s="426" t="e">
        <f t="shared" si="23"/>
        <v>#DIV/0!</v>
      </c>
    </row>
    <row r="173" spans="2:7" ht="13.5" customHeight="1">
      <c r="B173" s="1023"/>
      <c r="C173" s="437" t="s">
        <v>390</v>
      </c>
      <c r="D173" s="438">
        <f>'DETTAGLIO SPESE PROOG'!P16</f>
        <v>0</v>
      </c>
      <c r="E173" s="424">
        <v>0</v>
      </c>
      <c r="F173" s="425">
        <f t="shared" si="22"/>
        <v>0</v>
      </c>
      <c r="G173" s="426" t="e">
        <f t="shared" si="23"/>
        <v>#DIV/0!</v>
      </c>
    </row>
    <row r="174" spans="2:7" ht="13.5" customHeight="1">
      <c r="B174" s="1023"/>
      <c r="C174" s="440" t="s">
        <v>391</v>
      </c>
      <c r="D174" s="439">
        <f>'DETTAGLIO SPESE PROOG'!P17</f>
        <v>0</v>
      </c>
      <c r="E174" s="436">
        <f>E165+E171+E172+E173</f>
        <v>0</v>
      </c>
      <c r="F174" s="430">
        <f t="shared" si="22"/>
        <v>0</v>
      </c>
      <c r="G174" s="431" t="e">
        <f t="shared" si="23"/>
        <v>#DIV/0!</v>
      </c>
    </row>
    <row r="175" ht="3" customHeight="1"/>
    <row r="176" spans="2:7" ht="13.5" customHeight="1">
      <c r="B176" s="1024" t="s">
        <v>660</v>
      </c>
      <c r="C176" s="1024"/>
      <c r="D176" s="1024"/>
      <c r="E176" s="1024"/>
      <c r="F176" s="1024"/>
      <c r="G176" s="1024"/>
    </row>
    <row r="177" spans="2:7" ht="13.5" customHeight="1">
      <c r="B177" s="1023" t="s">
        <v>660</v>
      </c>
      <c r="C177" s="437" t="s">
        <v>380</v>
      </c>
      <c r="D177" s="438">
        <f>'DETTAGLIO SPESE PROOG'!Q6</f>
        <v>0</v>
      </c>
      <c r="E177" s="424">
        <v>0</v>
      </c>
      <c r="F177" s="425">
        <f>D177-E177</f>
        <v>0</v>
      </c>
      <c r="G177" s="426" t="e">
        <f>F177/D177</f>
        <v>#DIV/0!</v>
      </c>
    </row>
    <row r="178" spans="2:7" ht="13.5" customHeight="1">
      <c r="B178" s="1023"/>
      <c r="C178" s="437" t="s">
        <v>381</v>
      </c>
      <c r="D178" s="438">
        <f>'DETTAGLIO SPESE PROOG'!Q7</f>
        <v>0</v>
      </c>
      <c r="E178" s="424">
        <v>0</v>
      </c>
      <c r="F178" s="425">
        <f aca="true" t="shared" si="24" ref="F178:F188">D178-E178</f>
        <v>0</v>
      </c>
      <c r="G178" s="426" t="e">
        <f aca="true" t="shared" si="25" ref="G178:G188">F178/D178</f>
        <v>#DIV/0!</v>
      </c>
    </row>
    <row r="179" spans="2:7" ht="13.5" customHeight="1">
      <c r="B179" s="1023"/>
      <c r="C179" s="427" t="s">
        <v>382</v>
      </c>
      <c r="D179" s="439">
        <f>'DETTAGLIO SPESE PROOG'!Q8</f>
        <v>0</v>
      </c>
      <c r="E179" s="429">
        <f>SUM(E177:E178)</f>
        <v>0</v>
      </c>
      <c r="F179" s="430">
        <f t="shared" si="24"/>
        <v>0</v>
      </c>
      <c r="G179" s="431" t="e">
        <f t="shared" si="25"/>
        <v>#DIV/0!</v>
      </c>
    </row>
    <row r="180" spans="2:7" ht="13.5" customHeight="1">
      <c r="B180" s="1023"/>
      <c r="C180" s="437" t="s">
        <v>383</v>
      </c>
      <c r="D180" s="438">
        <f>'DETTAGLIO SPESE PROOG'!Q9</f>
        <v>0</v>
      </c>
      <c r="E180" s="432">
        <v>0</v>
      </c>
      <c r="F180" s="425">
        <f t="shared" si="24"/>
        <v>0</v>
      </c>
      <c r="G180" s="426" t="e">
        <f t="shared" si="25"/>
        <v>#DIV/0!</v>
      </c>
    </row>
    <row r="181" spans="2:7" ht="13.5" customHeight="1">
      <c r="B181" s="1023"/>
      <c r="C181" s="437" t="s">
        <v>384</v>
      </c>
      <c r="D181" s="438">
        <f>'DETTAGLIO SPESE PROOG'!Q10</f>
        <v>0</v>
      </c>
      <c r="E181" s="432">
        <v>0</v>
      </c>
      <c r="F181" s="425">
        <f t="shared" si="24"/>
        <v>0</v>
      </c>
      <c r="G181" s="426" t="e">
        <f t="shared" si="25"/>
        <v>#DIV/0!</v>
      </c>
    </row>
    <row r="182" spans="2:7" ht="13.5" customHeight="1">
      <c r="B182" s="1023"/>
      <c r="C182" s="437" t="s">
        <v>385</v>
      </c>
      <c r="D182" s="438">
        <f>'DETTAGLIO SPESE PROOG'!Q11</f>
        <v>0</v>
      </c>
      <c r="E182" s="432">
        <v>0</v>
      </c>
      <c r="F182" s="425">
        <f t="shared" si="24"/>
        <v>0</v>
      </c>
      <c r="G182" s="426" t="e">
        <f t="shared" si="25"/>
        <v>#DIV/0!</v>
      </c>
    </row>
    <row r="183" spans="2:7" ht="13.5" customHeight="1">
      <c r="B183" s="1023"/>
      <c r="C183" s="437" t="s">
        <v>386</v>
      </c>
      <c r="D183" s="438">
        <f>'DETTAGLIO SPESE PROOG'!Q12</f>
        <v>0</v>
      </c>
      <c r="E183" s="432">
        <v>0</v>
      </c>
      <c r="F183" s="425">
        <f t="shared" si="24"/>
        <v>0</v>
      </c>
      <c r="G183" s="426" t="e">
        <f t="shared" si="25"/>
        <v>#DIV/0!</v>
      </c>
    </row>
    <row r="184" spans="2:7" ht="13.5" customHeight="1">
      <c r="B184" s="1023"/>
      <c r="C184" s="437" t="s">
        <v>387</v>
      </c>
      <c r="D184" s="438">
        <f>'DETTAGLIO SPESE PROOG'!Q13</f>
        <v>0</v>
      </c>
      <c r="E184" s="432">
        <v>0</v>
      </c>
      <c r="F184" s="425">
        <f t="shared" si="24"/>
        <v>0</v>
      </c>
      <c r="G184" s="426" t="e">
        <f t="shared" si="25"/>
        <v>#DIV/0!</v>
      </c>
    </row>
    <row r="185" spans="2:7" ht="13.5" customHeight="1">
      <c r="B185" s="1023"/>
      <c r="C185" s="427" t="s">
        <v>446</v>
      </c>
      <c r="D185" s="439">
        <f>'DETTAGLIO SPESE PROOG'!Q14</f>
        <v>0</v>
      </c>
      <c r="E185" s="434">
        <f>SUM(E180:E184)</f>
        <v>0</v>
      </c>
      <c r="F185" s="430">
        <f t="shared" si="24"/>
        <v>0</v>
      </c>
      <c r="G185" s="431" t="e">
        <f t="shared" si="25"/>
        <v>#DIV/0!</v>
      </c>
    </row>
    <row r="186" spans="2:7" ht="13.5" customHeight="1">
      <c r="B186" s="1023"/>
      <c r="C186" s="437" t="s">
        <v>389</v>
      </c>
      <c r="D186" s="438">
        <f>'DETTAGLIO SPESE PROOG'!Q15</f>
        <v>0</v>
      </c>
      <c r="E186" s="432">
        <v>0</v>
      </c>
      <c r="F186" s="425">
        <f t="shared" si="24"/>
        <v>0</v>
      </c>
      <c r="G186" s="426" t="e">
        <f t="shared" si="25"/>
        <v>#DIV/0!</v>
      </c>
    </row>
    <row r="187" spans="2:7" ht="13.5" customHeight="1">
      <c r="B187" s="1023"/>
      <c r="C187" s="437" t="s">
        <v>390</v>
      </c>
      <c r="D187" s="438">
        <f>'DETTAGLIO SPESE PROOG'!Q16</f>
        <v>0</v>
      </c>
      <c r="E187" s="424">
        <v>0</v>
      </c>
      <c r="F187" s="425">
        <f t="shared" si="24"/>
        <v>0</v>
      </c>
      <c r="G187" s="426" t="e">
        <f t="shared" si="25"/>
        <v>#DIV/0!</v>
      </c>
    </row>
    <row r="188" spans="2:7" ht="13.5" customHeight="1">
      <c r="B188" s="1023"/>
      <c r="C188" s="440" t="s">
        <v>391</v>
      </c>
      <c r="D188" s="439">
        <f>'DETTAGLIO SPESE PROOG'!Q17</f>
        <v>0</v>
      </c>
      <c r="E188" s="436">
        <f>E179+E185+E186+E187</f>
        <v>0</v>
      </c>
      <c r="F188" s="430">
        <f t="shared" si="24"/>
        <v>0</v>
      </c>
      <c r="G188" s="431" t="e">
        <f t="shared" si="25"/>
        <v>#DIV/0!</v>
      </c>
    </row>
    <row r="190" spans="2:7" ht="19.5" customHeight="1">
      <c r="B190" s="1025" t="s">
        <v>475</v>
      </c>
      <c r="C190" s="1026"/>
      <c r="D190" s="1026"/>
      <c r="E190" s="1026"/>
      <c r="F190" s="1026"/>
      <c r="G190" s="1026"/>
    </row>
    <row r="191" spans="2:10" ht="5.25" customHeight="1" thickBot="1">
      <c r="B191" s="152"/>
      <c r="C191" s="168"/>
      <c r="D191" s="168"/>
      <c r="E191" s="163"/>
      <c r="F191" s="164"/>
      <c r="J191" s="197"/>
    </row>
    <row r="192" spans="2:8" ht="13.5" customHeight="1">
      <c r="B192" s="1027" t="s">
        <v>376</v>
      </c>
      <c r="C192" s="1028"/>
      <c r="D192" s="1034" t="s">
        <v>796</v>
      </c>
      <c r="E192" s="1036" t="s">
        <v>476</v>
      </c>
      <c r="F192" s="1038" t="s">
        <v>474</v>
      </c>
      <c r="G192" s="1040" t="s">
        <v>477</v>
      </c>
      <c r="H192" s="22"/>
    </row>
    <row r="193" spans="2:8" ht="13.5" customHeight="1" thickBot="1">
      <c r="B193" s="1029"/>
      <c r="C193" s="1030"/>
      <c r="D193" s="1035"/>
      <c r="E193" s="1037"/>
      <c r="F193" s="1039"/>
      <c r="G193" s="1041"/>
      <c r="H193" s="22"/>
    </row>
    <row r="194" spans="2:8" ht="13.5" customHeight="1" thickBot="1">
      <c r="B194" s="1020" t="s">
        <v>379</v>
      </c>
      <c r="C194" s="448" t="s">
        <v>380</v>
      </c>
      <c r="D194" s="451">
        <f>'DETTAGLIO SPESE PROOG'!R6</f>
        <v>0</v>
      </c>
      <c r="E194" s="454">
        <f>E9+E23+E37+E51+E65+E79+E93+E107+E121+E135+E149+E163+E177</f>
        <v>0</v>
      </c>
      <c r="F194" s="169">
        <f>D194-E194</f>
        <v>0</v>
      </c>
      <c r="G194" s="170" t="e">
        <f>F194/D194</f>
        <v>#DIV/0!</v>
      </c>
      <c r="H194" s="22"/>
    </row>
    <row r="195" spans="2:8" ht="13.5" customHeight="1" thickBot="1">
      <c r="B195" s="1021"/>
      <c r="C195" s="448" t="s">
        <v>381</v>
      </c>
      <c r="D195" s="452">
        <f>'DETTAGLIO SPESE PROOG'!R7</f>
        <v>0</v>
      </c>
      <c r="E195" s="454">
        <f aca="true" t="shared" si="26" ref="E195:E205">E10+E24+E38+E52+E66+E80+E94+E108+E122+E136+E150+E164+E178</f>
        <v>0</v>
      </c>
      <c r="F195" s="169">
        <f aca="true" t="shared" si="27" ref="F195:F205">D195-E195</f>
        <v>0</v>
      </c>
      <c r="G195" s="170" t="e">
        <f aca="true" t="shared" si="28" ref="G195:G206">F195/D195</f>
        <v>#DIV/0!</v>
      </c>
      <c r="H195" s="22"/>
    </row>
    <row r="196" spans="2:8" ht="13.5" customHeight="1" thickBot="1">
      <c r="B196" s="1021"/>
      <c r="C196" s="450" t="s">
        <v>382</v>
      </c>
      <c r="D196" s="452">
        <f>'DETTAGLIO SPESE PROOG'!R8</f>
        <v>0</v>
      </c>
      <c r="E196" s="454">
        <f>E11+E25+E39+E53+E67+E81+E95+E109+E123+E137+E151+E165+E179</f>
        <v>0</v>
      </c>
      <c r="F196" s="169">
        <f t="shared" si="27"/>
        <v>0</v>
      </c>
      <c r="G196" s="170" t="e">
        <f t="shared" si="28"/>
        <v>#DIV/0!</v>
      </c>
      <c r="H196" s="22"/>
    </row>
    <row r="197" spans="2:8" ht="13.5" customHeight="1" thickBot="1">
      <c r="B197" s="1021"/>
      <c r="C197" s="448" t="s">
        <v>383</v>
      </c>
      <c r="D197" s="452">
        <f>'DETTAGLIO SPESE PROOG'!R9</f>
        <v>0</v>
      </c>
      <c r="E197" s="454">
        <f t="shared" si="26"/>
        <v>0</v>
      </c>
      <c r="F197" s="169">
        <f t="shared" si="27"/>
        <v>0</v>
      </c>
      <c r="G197" s="170" t="e">
        <f t="shared" si="28"/>
        <v>#DIV/0!</v>
      </c>
      <c r="H197" s="22"/>
    </row>
    <row r="198" spans="2:8" ht="13.5" customHeight="1" thickBot="1">
      <c r="B198" s="1021"/>
      <c r="C198" s="448" t="s">
        <v>384</v>
      </c>
      <c r="D198" s="452">
        <f>'DETTAGLIO SPESE PROOG'!R10</f>
        <v>0</v>
      </c>
      <c r="E198" s="454">
        <f t="shared" si="26"/>
        <v>0</v>
      </c>
      <c r="F198" s="169">
        <f t="shared" si="27"/>
        <v>0</v>
      </c>
      <c r="G198" s="170" t="e">
        <f t="shared" si="28"/>
        <v>#DIV/0!</v>
      </c>
      <c r="H198" s="22"/>
    </row>
    <row r="199" spans="2:8" ht="13.5" customHeight="1" thickBot="1">
      <c r="B199" s="1021"/>
      <c r="C199" s="448" t="s">
        <v>385</v>
      </c>
      <c r="D199" s="452">
        <f>'DETTAGLIO SPESE PROOG'!R11</f>
        <v>0</v>
      </c>
      <c r="E199" s="454">
        <f t="shared" si="26"/>
        <v>0</v>
      </c>
      <c r="F199" s="169">
        <f t="shared" si="27"/>
        <v>0</v>
      </c>
      <c r="G199" s="170" t="e">
        <f t="shared" si="28"/>
        <v>#DIV/0!</v>
      </c>
      <c r="H199" s="22"/>
    </row>
    <row r="200" spans="2:8" ht="13.5" customHeight="1" thickBot="1">
      <c r="B200" s="1021"/>
      <c r="C200" s="448" t="s">
        <v>386</v>
      </c>
      <c r="D200" s="452">
        <f>'DETTAGLIO SPESE PROOG'!R12</f>
        <v>0</v>
      </c>
      <c r="E200" s="454">
        <f t="shared" si="26"/>
        <v>0</v>
      </c>
      <c r="F200" s="169">
        <f t="shared" si="27"/>
        <v>0</v>
      </c>
      <c r="G200" s="170" t="e">
        <f t="shared" si="28"/>
        <v>#DIV/0!</v>
      </c>
      <c r="H200" s="22"/>
    </row>
    <row r="201" spans="2:8" ht="13.5" customHeight="1" thickBot="1">
      <c r="B201" s="1021"/>
      <c r="C201" s="448" t="s">
        <v>387</v>
      </c>
      <c r="D201" s="452">
        <f>'DETTAGLIO SPESE PROOG'!R13</f>
        <v>0</v>
      </c>
      <c r="E201" s="454">
        <f t="shared" si="26"/>
        <v>0</v>
      </c>
      <c r="F201" s="169">
        <f t="shared" si="27"/>
        <v>0</v>
      </c>
      <c r="G201" s="170" t="e">
        <f t="shared" si="28"/>
        <v>#DIV/0!</v>
      </c>
      <c r="H201" s="22"/>
    </row>
    <row r="202" spans="2:8" ht="13.5" customHeight="1" thickBot="1">
      <c r="B202" s="1021"/>
      <c r="C202" s="449" t="s">
        <v>388</v>
      </c>
      <c r="D202" s="452">
        <f>'DETTAGLIO SPESE PROOG'!R14</f>
        <v>0</v>
      </c>
      <c r="E202" s="454">
        <f t="shared" si="26"/>
        <v>0</v>
      </c>
      <c r="F202" s="169">
        <f t="shared" si="27"/>
        <v>0</v>
      </c>
      <c r="G202" s="170" t="e">
        <f t="shared" si="28"/>
        <v>#DIV/0!</v>
      </c>
      <c r="H202" s="22"/>
    </row>
    <row r="203" spans="2:8" ht="13.5" customHeight="1" thickBot="1">
      <c r="B203" s="1021"/>
      <c r="C203" s="448" t="s">
        <v>389</v>
      </c>
      <c r="D203" s="453">
        <f>'DETTAGLIO SPESE PROOG'!R15</f>
        <v>0</v>
      </c>
      <c r="E203" s="454">
        <f t="shared" si="26"/>
        <v>0</v>
      </c>
      <c r="F203" s="169">
        <f t="shared" si="27"/>
        <v>0</v>
      </c>
      <c r="G203" s="170" t="e">
        <f t="shared" si="28"/>
        <v>#DIV/0!</v>
      </c>
      <c r="H203" s="22"/>
    </row>
    <row r="204" spans="2:8" ht="13.5" customHeight="1" thickBot="1">
      <c r="B204" s="1022"/>
      <c r="C204" s="448" t="s">
        <v>390</v>
      </c>
      <c r="D204" s="166">
        <f>'DETTAGLIO SPESE PROOG'!R16</f>
        <v>0</v>
      </c>
      <c r="E204" s="454">
        <f t="shared" si="26"/>
        <v>0</v>
      </c>
      <c r="F204" s="169">
        <f t="shared" si="27"/>
        <v>0</v>
      </c>
      <c r="G204" s="170" t="e">
        <f t="shared" si="28"/>
        <v>#DIV/0!</v>
      </c>
      <c r="H204" s="22"/>
    </row>
    <row r="205" spans="2:8" ht="25.5" customHeight="1" thickBot="1">
      <c r="B205" s="1002" t="s">
        <v>391</v>
      </c>
      <c r="C205" s="1003"/>
      <c r="D205" s="456">
        <f>'DETTAGLIO SPESE PROOG'!R17</f>
        <v>0</v>
      </c>
      <c r="E205" s="457">
        <f t="shared" si="26"/>
        <v>0</v>
      </c>
      <c r="F205" s="458">
        <f t="shared" si="27"/>
        <v>0</v>
      </c>
      <c r="G205" s="459" t="e">
        <f t="shared" si="28"/>
        <v>#DIV/0!</v>
      </c>
      <c r="H205" s="22"/>
    </row>
    <row r="206" spans="2:8" ht="13.5" customHeight="1" thickBot="1">
      <c r="B206" s="1004" t="s">
        <v>378</v>
      </c>
      <c r="C206" s="1005"/>
      <c r="D206" s="460" t="e">
        <f>'DETTAGLIO SPESE PROOG'!$S$17</f>
        <v>#DIV/0!</v>
      </c>
      <c r="E206" s="461" t="e">
        <f>E205/E209</f>
        <v>#DIV/0!</v>
      </c>
      <c r="F206" s="462" t="e">
        <f>D206-E206</f>
        <v>#DIV/0!</v>
      </c>
      <c r="G206" s="463" t="e">
        <f t="shared" si="28"/>
        <v>#DIV/0!</v>
      </c>
      <c r="H206" s="22"/>
    </row>
    <row r="207" spans="2:8" ht="25.5" customHeight="1">
      <c r="B207" s="1006" t="s">
        <v>478</v>
      </c>
      <c r="C207" s="1007"/>
      <c r="D207" s="464">
        <f>'DETTAGLIO SPESE PROOG'!$R$19</f>
        <v>0</v>
      </c>
      <c r="E207" s="464">
        <v>0</v>
      </c>
      <c r="F207" s="465">
        <f>D207-E207</f>
        <v>0</v>
      </c>
      <c r="G207" s="455"/>
      <c r="H207" s="22"/>
    </row>
    <row r="208" spans="2:8" ht="13.5" customHeight="1" thickBot="1">
      <c r="B208" s="1008" t="s">
        <v>378</v>
      </c>
      <c r="C208" s="1009"/>
      <c r="D208" s="466" t="e">
        <f>'DETTAGLIO SPESE PROOG'!$S$19</f>
        <v>#DIV/0!</v>
      </c>
      <c r="E208" s="466" t="e">
        <f>E207/E209</f>
        <v>#DIV/0!</v>
      </c>
      <c r="F208" s="467" t="e">
        <f>F207/F209</f>
        <v>#DIV/0!</v>
      </c>
      <c r="G208" s="455"/>
      <c r="H208" s="22"/>
    </row>
    <row r="209" spans="2:8" ht="25.5" customHeight="1" thickBot="1">
      <c r="B209" s="1010" t="s">
        <v>393</v>
      </c>
      <c r="C209" s="1011"/>
      <c r="D209" s="468">
        <f>'DETTAGLIO SPESE PROOG'!$R$20</f>
        <v>0</v>
      </c>
      <c r="E209" s="469">
        <f>E205+E207</f>
        <v>0</v>
      </c>
      <c r="F209" s="470">
        <f>D209-E209</f>
        <v>0</v>
      </c>
      <c r="G209" s="455"/>
      <c r="H209" s="22"/>
    </row>
  </sheetData>
  <sheetProtection/>
  <mergeCells count="42">
    <mergeCell ref="B9:B20"/>
    <mergeCell ref="B22:G22"/>
    <mergeCell ref="B8:G8"/>
    <mergeCell ref="D6:G6"/>
    <mergeCell ref="D192:D193"/>
    <mergeCell ref="E192:E193"/>
    <mergeCell ref="F192:F193"/>
    <mergeCell ref="G192:G193"/>
    <mergeCell ref="B92:G92"/>
    <mergeCell ref="B106:G106"/>
    <mergeCell ref="B190:G190"/>
    <mergeCell ref="B192:C193"/>
    <mergeCell ref="B23:B34"/>
    <mergeCell ref="B37:B48"/>
    <mergeCell ref="B51:B62"/>
    <mergeCell ref="B65:B76"/>
    <mergeCell ref="B79:B90"/>
    <mergeCell ref="B93:B104"/>
    <mergeCell ref="B36:G36"/>
    <mergeCell ref="B50:G50"/>
    <mergeCell ref="B64:G64"/>
    <mergeCell ref="B78:G78"/>
    <mergeCell ref="B121:B132"/>
    <mergeCell ref="B135:B146"/>
    <mergeCell ref="B149:B160"/>
    <mergeCell ref="B163:B174"/>
    <mergeCell ref="B177:B188"/>
    <mergeCell ref="B120:G120"/>
    <mergeCell ref="B134:G134"/>
    <mergeCell ref="B148:G148"/>
    <mergeCell ref="B162:G162"/>
    <mergeCell ref="B176:G176"/>
    <mergeCell ref="B205:C205"/>
    <mergeCell ref="B206:C206"/>
    <mergeCell ref="B207:C207"/>
    <mergeCell ref="B208:C208"/>
    <mergeCell ref="B209:C209"/>
    <mergeCell ref="C2:G2"/>
    <mergeCell ref="B3:G3"/>
    <mergeCell ref="B4:G4"/>
    <mergeCell ref="B194:B204"/>
    <mergeCell ref="B107:B1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oglio5"/>
  <dimension ref="A1:BI33"/>
  <sheetViews>
    <sheetView zoomScalePageLayoutView="0" workbookViewId="0" topLeftCell="A1">
      <selection activeCell="B36" sqref="B36"/>
    </sheetView>
  </sheetViews>
  <sheetFormatPr defaultColWidth="12.421875" defaultRowHeight="15"/>
  <cols>
    <col min="1" max="1" width="15.8515625" style="18" customWidth="1"/>
    <col min="2" max="3" width="32.8515625" style="19" customWidth="1"/>
    <col min="4" max="4" width="15.8515625" style="18" customWidth="1"/>
    <col min="5" max="6" width="32.8515625" style="19" customWidth="1"/>
    <col min="7" max="7" width="15.8515625" style="18" customWidth="1"/>
    <col min="8" max="9" width="32.8515625" style="19" customWidth="1"/>
    <col min="10" max="10" width="15.8515625" style="18" customWidth="1"/>
    <col min="11" max="12" width="32.8515625" style="19" customWidth="1"/>
    <col min="13" max="13" width="15.8515625" style="18" customWidth="1"/>
    <col min="14" max="14" width="32.8515625" style="19" customWidth="1"/>
    <col min="15" max="15" width="32.7109375" style="19" customWidth="1"/>
    <col min="16" max="16" width="15.8515625" style="18" customWidth="1"/>
    <col min="17" max="18" width="32.7109375" style="12" customWidth="1"/>
    <col min="19" max="19" width="15.8515625" style="18" customWidth="1"/>
    <col min="20" max="21" width="32.7109375" style="12" customWidth="1"/>
    <col min="22" max="22" width="15.8515625" style="18" customWidth="1"/>
    <col min="23" max="24" width="32.7109375" style="12" customWidth="1"/>
    <col min="25" max="25" width="15.8515625" style="18" customWidth="1"/>
    <col min="26" max="27" width="32.7109375" style="12" customWidth="1"/>
    <col min="28" max="28" width="15.8515625" style="18" customWidth="1"/>
    <col min="29" max="30" width="32.7109375" style="12" customWidth="1"/>
    <col min="31" max="16384" width="12.421875" style="12" customWidth="1"/>
  </cols>
  <sheetData>
    <row r="1" spans="28:30" ht="16.5" customHeight="1">
      <c r="AB1" s="576" t="s">
        <v>501</v>
      </c>
      <c r="AC1" s="577"/>
      <c r="AD1" s="577"/>
    </row>
    <row r="2" spans="1:61" s="20" customFormat="1" ht="18.75">
      <c r="A2" s="181" t="s">
        <v>27</v>
      </c>
      <c r="B2" s="184" t="s">
        <v>26</v>
      </c>
      <c r="C2" s="2" t="s">
        <v>9</v>
      </c>
      <c r="D2" s="181" t="s">
        <v>27</v>
      </c>
      <c r="E2" s="184" t="s">
        <v>26</v>
      </c>
      <c r="F2" s="183"/>
      <c r="G2" s="181" t="s">
        <v>27</v>
      </c>
      <c r="H2" s="184" t="s">
        <v>26</v>
      </c>
      <c r="I2" s="183"/>
      <c r="J2" s="181" t="s">
        <v>27</v>
      </c>
      <c r="K2" s="184" t="s">
        <v>26</v>
      </c>
      <c r="L2" s="183"/>
      <c r="M2" s="181" t="s">
        <v>27</v>
      </c>
      <c r="N2" s="184" t="s">
        <v>26</v>
      </c>
      <c r="O2" s="183"/>
      <c r="P2" s="181" t="s">
        <v>27</v>
      </c>
      <c r="Q2" s="184" t="s">
        <v>26</v>
      </c>
      <c r="R2" s="182"/>
      <c r="S2" s="181" t="s">
        <v>27</v>
      </c>
      <c r="T2" s="184" t="s">
        <v>26</v>
      </c>
      <c r="U2" s="182"/>
      <c r="V2" s="181" t="s">
        <v>27</v>
      </c>
      <c r="W2" s="184" t="s">
        <v>26</v>
      </c>
      <c r="X2" s="182"/>
      <c r="Y2" s="181" t="s">
        <v>27</v>
      </c>
      <c r="Z2" s="184" t="s">
        <v>26</v>
      </c>
      <c r="AA2" s="182"/>
      <c r="AB2" s="181" t="s">
        <v>27</v>
      </c>
      <c r="AC2" s="184" t="s">
        <v>26</v>
      </c>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row>
    <row r="3" spans="1:29" ht="11.25">
      <c r="A3" s="15"/>
      <c r="B3" s="13"/>
      <c r="C3" s="13"/>
      <c r="D3" s="15"/>
      <c r="E3" s="13"/>
      <c r="F3" s="13"/>
      <c r="G3" s="15"/>
      <c r="H3" s="13"/>
      <c r="I3" s="13"/>
      <c r="J3" s="15"/>
      <c r="K3" s="13"/>
      <c r="L3" s="13"/>
      <c r="M3" s="15"/>
      <c r="N3" s="13"/>
      <c r="O3" s="13"/>
      <c r="P3" s="15"/>
      <c r="Q3" s="14"/>
      <c r="S3" s="15"/>
      <c r="T3" s="14"/>
      <c r="V3" s="15"/>
      <c r="W3" s="14"/>
      <c r="Y3" s="15"/>
      <c r="Z3" s="14"/>
      <c r="AB3" s="15"/>
      <c r="AC3" s="14"/>
    </row>
    <row r="4" spans="1:30" s="16" customFormat="1" ht="22.5" customHeight="1">
      <c r="A4" s="36" t="s">
        <v>10</v>
      </c>
      <c r="B4" s="37" t="s">
        <v>11</v>
      </c>
      <c r="C4" s="37" t="s">
        <v>28</v>
      </c>
      <c r="D4" s="36" t="s">
        <v>10</v>
      </c>
      <c r="E4" s="37" t="s">
        <v>29</v>
      </c>
      <c r="F4" s="37" t="s">
        <v>30</v>
      </c>
      <c r="G4" s="36" t="s">
        <v>10</v>
      </c>
      <c r="H4" s="37" t="s">
        <v>31</v>
      </c>
      <c r="I4" s="37" t="s">
        <v>32</v>
      </c>
      <c r="J4" s="36" t="s">
        <v>10</v>
      </c>
      <c r="K4" s="37" t="s">
        <v>33</v>
      </c>
      <c r="L4" s="37" t="s">
        <v>34</v>
      </c>
      <c r="M4" s="36" t="s">
        <v>10</v>
      </c>
      <c r="N4" s="37" t="s">
        <v>35</v>
      </c>
      <c r="O4" s="37" t="s">
        <v>36</v>
      </c>
      <c r="P4" s="36" t="s">
        <v>10</v>
      </c>
      <c r="Q4" s="37" t="s">
        <v>37</v>
      </c>
      <c r="R4" s="37" t="s">
        <v>38</v>
      </c>
      <c r="S4" s="36" t="s">
        <v>10</v>
      </c>
      <c r="T4" s="37" t="s">
        <v>484</v>
      </c>
      <c r="U4" s="37" t="s">
        <v>485</v>
      </c>
      <c r="V4" s="36" t="s">
        <v>10</v>
      </c>
      <c r="W4" s="37" t="s">
        <v>486</v>
      </c>
      <c r="X4" s="37" t="s">
        <v>487</v>
      </c>
      <c r="Y4" s="36" t="s">
        <v>10</v>
      </c>
      <c r="Z4" s="37" t="s">
        <v>488</v>
      </c>
      <c r="AA4" s="37" t="s">
        <v>489</v>
      </c>
      <c r="AB4" s="36" t="s">
        <v>10</v>
      </c>
      <c r="AC4" s="37" t="s">
        <v>490</v>
      </c>
      <c r="AD4" s="37" t="s">
        <v>491</v>
      </c>
    </row>
    <row r="5" spans="1:30" s="190" customFormat="1" ht="19.5" customHeight="1">
      <c r="A5" s="40" t="s">
        <v>0</v>
      </c>
      <c r="B5" s="189"/>
      <c r="C5" s="189"/>
      <c r="D5" s="40" t="s">
        <v>0</v>
      </c>
      <c r="E5" s="189"/>
      <c r="F5" s="189"/>
      <c r="G5" s="40" t="s">
        <v>0</v>
      </c>
      <c r="H5" s="189"/>
      <c r="I5" s="189"/>
      <c r="J5" s="40" t="s">
        <v>0</v>
      </c>
      <c r="K5" s="189"/>
      <c r="L5" s="189"/>
      <c r="M5" s="40" t="s">
        <v>0</v>
      </c>
      <c r="N5" s="189"/>
      <c r="O5" s="189"/>
      <c r="P5" s="40" t="s">
        <v>0</v>
      </c>
      <c r="Q5" s="189"/>
      <c r="R5" s="189"/>
      <c r="S5" s="40" t="s">
        <v>0</v>
      </c>
      <c r="T5" s="189"/>
      <c r="U5" s="189"/>
      <c r="V5" s="40" t="s">
        <v>0</v>
      </c>
      <c r="W5" s="189"/>
      <c r="X5" s="189"/>
      <c r="Y5" s="40" t="s">
        <v>0</v>
      </c>
      <c r="Z5" s="189"/>
      <c r="AA5" s="189"/>
      <c r="AB5" s="40" t="s">
        <v>0</v>
      </c>
      <c r="AC5" s="189"/>
      <c r="AD5" s="189"/>
    </row>
    <row r="6" spans="1:30" s="190" customFormat="1" ht="19.5" customHeight="1">
      <c r="A6" s="261" t="s">
        <v>12</v>
      </c>
      <c r="B6" s="189"/>
      <c r="C6" s="189"/>
      <c r="D6" s="261" t="s">
        <v>12</v>
      </c>
      <c r="E6" s="189"/>
      <c r="F6" s="189"/>
      <c r="G6" s="261" t="s">
        <v>12</v>
      </c>
      <c r="H6" s="189"/>
      <c r="I6" s="189"/>
      <c r="J6" s="261" t="s">
        <v>12</v>
      </c>
      <c r="K6" s="189"/>
      <c r="L6" s="189"/>
      <c r="M6" s="261" t="s">
        <v>12</v>
      </c>
      <c r="N6" s="189"/>
      <c r="O6" s="189"/>
      <c r="P6" s="261" t="s">
        <v>12</v>
      </c>
      <c r="Q6" s="189"/>
      <c r="R6" s="189"/>
      <c r="S6" s="261" t="s">
        <v>12</v>
      </c>
      <c r="T6" s="189"/>
      <c r="U6" s="189"/>
      <c r="V6" s="261" t="s">
        <v>12</v>
      </c>
      <c r="W6" s="189"/>
      <c r="X6" s="189"/>
      <c r="Y6" s="261" t="s">
        <v>12</v>
      </c>
      <c r="Z6" s="189"/>
      <c r="AA6" s="189"/>
      <c r="AB6" s="261" t="s">
        <v>12</v>
      </c>
      <c r="AC6" s="189"/>
      <c r="AD6" s="189"/>
    </row>
    <row r="7" spans="1:30" ht="19.5" customHeight="1">
      <c r="A7" s="40" t="s">
        <v>13</v>
      </c>
      <c r="B7" s="38"/>
      <c r="C7" s="38"/>
      <c r="D7" s="40" t="s">
        <v>13</v>
      </c>
      <c r="E7" s="38"/>
      <c r="F7" s="38"/>
      <c r="G7" s="40" t="s">
        <v>13</v>
      </c>
      <c r="H7" s="38"/>
      <c r="I7" s="38"/>
      <c r="J7" s="40" t="s">
        <v>13</v>
      </c>
      <c r="K7" s="38"/>
      <c r="L7" s="38"/>
      <c r="M7" s="40" t="s">
        <v>13</v>
      </c>
      <c r="N7" s="38"/>
      <c r="O7" s="38"/>
      <c r="P7" s="40" t="s">
        <v>13</v>
      </c>
      <c r="Q7" s="38"/>
      <c r="R7" s="38"/>
      <c r="S7" s="40" t="s">
        <v>13</v>
      </c>
      <c r="T7" s="38"/>
      <c r="U7" s="38"/>
      <c r="V7" s="40" t="s">
        <v>13</v>
      </c>
      <c r="W7" s="38"/>
      <c r="X7" s="38"/>
      <c r="Y7" s="40" t="s">
        <v>13</v>
      </c>
      <c r="Z7" s="38"/>
      <c r="AA7" s="38"/>
      <c r="AB7" s="40" t="s">
        <v>13</v>
      </c>
      <c r="AC7" s="38"/>
      <c r="AD7" s="38"/>
    </row>
    <row r="8" spans="1:30" ht="19.5" customHeight="1">
      <c r="A8" s="40" t="s">
        <v>14</v>
      </c>
      <c r="B8" s="38"/>
      <c r="C8" s="38"/>
      <c r="D8" s="40" t="s">
        <v>14</v>
      </c>
      <c r="E8" s="38"/>
      <c r="F8" s="38"/>
      <c r="G8" s="40" t="s">
        <v>14</v>
      </c>
      <c r="H8" s="38"/>
      <c r="I8" s="38"/>
      <c r="J8" s="40" t="s">
        <v>14</v>
      </c>
      <c r="K8" s="38"/>
      <c r="L8" s="38"/>
      <c r="M8" s="40" t="s">
        <v>14</v>
      </c>
      <c r="N8" s="38"/>
      <c r="O8" s="38"/>
      <c r="P8" s="40" t="s">
        <v>14</v>
      </c>
      <c r="Q8" s="38"/>
      <c r="R8" s="38"/>
      <c r="S8" s="40" t="s">
        <v>14</v>
      </c>
      <c r="T8" s="38"/>
      <c r="U8" s="38"/>
      <c r="V8" s="40" t="s">
        <v>14</v>
      </c>
      <c r="W8" s="38"/>
      <c r="X8" s="38"/>
      <c r="Y8" s="40" t="s">
        <v>14</v>
      </c>
      <c r="Z8" s="38"/>
      <c r="AA8" s="38"/>
      <c r="AB8" s="40" t="s">
        <v>14</v>
      </c>
      <c r="AC8" s="38"/>
      <c r="AD8" s="38"/>
    </row>
    <row r="9" spans="1:30" ht="19.5" customHeight="1">
      <c r="A9" s="40" t="s">
        <v>15</v>
      </c>
      <c r="B9" s="38"/>
      <c r="C9" s="38"/>
      <c r="D9" s="40" t="s">
        <v>15</v>
      </c>
      <c r="E9" s="38"/>
      <c r="F9" s="38"/>
      <c r="G9" s="40" t="s">
        <v>15</v>
      </c>
      <c r="H9" s="38"/>
      <c r="I9" s="38"/>
      <c r="J9" s="40" t="s">
        <v>15</v>
      </c>
      <c r="K9" s="38"/>
      <c r="L9" s="38"/>
      <c r="M9" s="40" t="s">
        <v>15</v>
      </c>
      <c r="N9" s="38"/>
      <c r="O9" s="38"/>
      <c r="P9" s="40" t="s">
        <v>15</v>
      </c>
      <c r="Q9" s="38"/>
      <c r="R9" s="38"/>
      <c r="S9" s="40" t="s">
        <v>15</v>
      </c>
      <c r="T9" s="38"/>
      <c r="U9" s="38"/>
      <c r="V9" s="40" t="s">
        <v>15</v>
      </c>
      <c r="W9" s="38"/>
      <c r="X9" s="38"/>
      <c r="Y9" s="40" t="s">
        <v>15</v>
      </c>
      <c r="Z9" s="38"/>
      <c r="AA9" s="38"/>
      <c r="AB9" s="40" t="s">
        <v>15</v>
      </c>
      <c r="AC9" s="38"/>
      <c r="AD9" s="38"/>
    </row>
    <row r="10" spans="1:30" ht="19.5" customHeight="1">
      <c r="A10" s="41" t="s">
        <v>16</v>
      </c>
      <c r="B10" s="38"/>
      <c r="C10" s="38"/>
      <c r="D10" s="41" t="s">
        <v>16</v>
      </c>
      <c r="E10" s="38"/>
      <c r="F10" s="38"/>
      <c r="G10" s="41" t="s">
        <v>16</v>
      </c>
      <c r="H10" s="38"/>
      <c r="I10" s="38"/>
      <c r="J10" s="41" t="s">
        <v>16</v>
      </c>
      <c r="K10" s="38"/>
      <c r="L10" s="38"/>
      <c r="M10" s="41" t="s">
        <v>16</v>
      </c>
      <c r="N10" s="38"/>
      <c r="O10" s="38"/>
      <c r="P10" s="41" t="s">
        <v>16</v>
      </c>
      <c r="Q10" s="38"/>
      <c r="R10" s="38"/>
      <c r="S10" s="41" t="s">
        <v>16</v>
      </c>
      <c r="T10" s="38"/>
      <c r="U10" s="38"/>
      <c r="V10" s="41" t="s">
        <v>16</v>
      </c>
      <c r="W10" s="38"/>
      <c r="X10" s="38"/>
      <c r="Y10" s="41" t="s">
        <v>16</v>
      </c>
      <c r="Z10" s="38"/>
      <c r="AA10" s="38"/>
      <c r="AB10" s="41" t="s">
        <v>16</v>
      </c>
      <c r="AC10" s="38"/>
      <c r="AD10" s="38"/>
    </row>
    <row r="11" spans="1:30" ht="19.5" customHeight="1">
      <c r="A11" s="180" t="s">
        <v>17</v>
      </c>
      <c r="B11" s="38"/>
      <c r="C11" s="38"/>
      <c r="D11" s="180" t="s">
        <v>17</v>
      </c>
      <c r="E11" s="38"/>
      <c r="F11" s="38"/>
      <c r="G11" s="180" t="s">
        <v>17</v>
      </c>
      <c r="H11" s="38"/>
      <c r="I11" s="38"/>
      <c r="J11" s="180" t="s">
        <v>17</v>
      </c>
      <c r="K11" s="38"/>
      <c r="L11" s="38"/>
      <c r="M11" s="180" t="s">
        <v>17</v>
      </c>
      <c r="N11" s="38"/>
      <c r="O11" s="38"/>
      <c r="P11" s="180" t="s">
        <v>17</v>
      </c>
      <c r="Q11" s="38"/>
      <c r="R11" s="38"/>
      <c r="S11" s="180" t="s">
        <v>17</v>
      </c>
      <c r="T11" s="38"/>
      <c r="U11" s="38"/>
      <c r="V11" s="180" t="s">
        <v>17</v>
      </c>
      <c r="W11" s="38"/>
      <c r="X11" s="38"/>
      <c r="Y11" s="180" t="s">
        <v>17</v>
      </c>
      <c r="Z11" s="38"/>
      <c r="AA11" s="38"/>
      <c r="AB11" s="180" t="s">
        <v>17</v>
      </c>
      <c r="AC11" s="38"/>
      <c r="AD11" s="38"/>
    </row>
    <row r="12" spans="1:30" ht="19.5" customHeight="1">
      <c r="A12" s="42" t="s">
        <v>18</v>
      </c>
      <c r="B12" s="38"/>
      <c r="C12" s="38"/>
      <c r="D12" s="42" t="s">
        <v>18</v>
      </c>
      <c r="E12" s="38"/>
      <c r="F12" s="38"/>
      <c r="G12" s="42" t="s">
        <v>18</v>
      </c>
      <c r="H12" s="38"/>
      <c r="I12" s="38"/>
      <c r="J12" s="42" t="s">
        <v>18</v>
      </c>
      <c r="K12" s="38"/>
      <c r="L12" s="38"/>
      <c r="M12" s="42" t="s">
        <v>18</v>
      </c>
      <c r="N12" s="38"/>
      <c r="O12" s="38"/>
      <c r="P12" s="42" t="s">
        <v>18</v>
      </c>
      <c r="Q12" s="38"/>
      <c r="R12" s="38"/>
      <c r="S12" s="42" t="s">
        <v>18</v>
      </c>
      <c r="T12" s="38"/>
      <c r="U12" s="38"/>
      <c r="V12" s="42" t="s">
        <v>18</v>
      </c>
      <c r="W12" s="38"/>
      <c r="X12" s="38"/>
      <c r="Y12" s="42" t="s">
        <v>18</v>
      </c>
      <c r="Z12" s="38"/>
      <c r="AA12" s="38"/>
      <c r="AB12" s="42" t="s">
        <v>18</v>
      </c>
      <c r="AC12" s="38"/>
      <c r="AD12" s="38"/>
    </row>
    <row r="13" spans="1:30" ht="19.5" customHeight="1">
      <c r="A13" s="40" t="s">
        <v>19</v>
      </c>
      <c r="B13" s="38"/>
      <c r="C13" s="38"/>
      <c r="D13" s="40" t="s">
        <v>19</v>
      </c>
      <c r="E13" s="38"/>
      <c r="F13" s="38"/>
      <c r="G13" s="40" t="s">
        <v>19</v>
      </c>
      <c r="H13" s="38"/>
      <c r="I13" s="38"/>
      <c r="J13" s="40" t="s">
        <v>19</v>
      </c>
      <c r="K13" s="38"/>
      <c r="L13" s="38"/>
      <c r="M13" s="40" t="s">
        <v>19</v>
      </c>
      <c r="N13" s="38"/>
      <c r="O13" s="38"/>
      <c r="P13" s="40" t="s">
        <v>19</v>
      </c>
      <c r="Q13" s="38"/>
      <c r="R13" s="38"/>
      <c r="S13" s="40" t="s">
        <v>19</v>
      </c>
      <c r="T13" s="38"/>
      <c r="U13" s="38"/>
      <c r="V13" s="40" t="s">
        <v>19</v>
      </c>
      <c r="W13" s="38"/>
      <c r="X13" s="38"/>
      <c r="Y13" s="40" t="s">
        <v>19</v>
      </c>
      <c r="Z13" s="38"/>
      <c r="AA13" s="38"/>
      <c r="AB13" s="40" t="s">
        <v>19</v>
      </c>
      <c r="AC13" s="38"/>
      <c r="AD13" s="38"/>
    </row>
    <row r="14" spans="1:30" ht="19.5" customHeight="1">
      <c r="A14" s="40" t="s">
        <v>20</v>
      </c>
      <c r="B14" s="38"/>
      <c r="C14" s="38"/>
      <c r="D14" s="40" t="s">
        <v>20</v>
      </c>
      <c r="E14" s="38"/>
      <c r="F14" s="38"/>
      <c r="G14" s="40" t="s">
        <v>20</v>
      </c>
      <c r="H14" s="38"/>
      <c r="I14" s="38"/>
      <c r="J14" s="40" t="s">
        <v>20</v>
      </c>
      <c r="K14" s="38"/>
      <c r="L14" s="38"/>
      <c r="M14" s="40" t="s">
        <v>20</v>
      </c>
      <c r="N14" s="38"/>
      <c r="O14" s="38"/>
      <c r="P14" s="40" t="s">
        <v>20</v>
      </c>
      <c r="Q14" s="38"/>
      <c r="R14" s="38"/>
      <c r="S14" s="40" t="s">
        <v>20</v>
      </c>
      <c r="T14" s="38"/>
      <c r="U14" s="38"/>
      <c r="V14" s="40" t="s">
        <v>20</v>
      </c>
      <c r="W14" s="38"/>
      <c r="X14" s="38"/>
      <c r="Y14" s="40" t="s">
        <v>20</v>
      </c>
      <c r="Z14" s="38"/>
      <c r="AA14" s="38"/>
      <c r="AB14" s="40" t="s">
        <v>20</v>
      </c>
      <c r="AC14" s="38"/>
      <c r="AD14" s="38"/>
    </row>
    <row r="15" spans="1:30" ht="19.5" customHeight="1">
      <c r="A15" s="40" t="s">
        <v>48</v>
      </c>
      <c r="B15" s="38"/>
      <c r="C15" s="38"/>
      <c r="D15" s="40" t="s">
        <v>48</v>
      </c>
      <c r="E15" s="38"/>
      <c r="F15" s="38"/>
      <c r="G15" s="40" t="s">
        <v>48</v>
      </c>
      <c r="H15" s="38"/>
      <c r="I15" s="38"/>
      <c r="J15" s="40" t="s">
        <v>48</v>
      </c>
      <c r="K15" s="38"/>
      <c r="L15" s="38"/>
      <c r="M15" s="40" t="s">
        <v>48</v>
      </c>
      <c r="N15" s="38"/>
      <c r="O15" s="38"/>
      <c r="P15" s="40" t="s">
        <v>48</v>
      </c>
      <c r="Q15" s="38"/>
      <c r="R15" s="38"/>
      <c r="S15" s="40" t="s">
        <v>48</v>
      </c>
      <c r="T15" s="38"/>
      <c r="U15" s="38"/>
      <c r="V15" s="40" t="s">
        <v>48</v>
      </c>
      <c r="W15" s="38"/>
      <c r="X15" s="38"/>
      <c r="Y15" s="40" t="s">
        <v>48</v>
      </c>
      <c r="Z15" s="38"/>
      <c r="AA15" s="38"/>
      <c r="AB15" s="40" t="s">
        <v>48</v>
      </c>
      <c r="AC15" s="38"/>
      <c r="AD15" s="38"/>
    </row>
    <row r="16" spans="1:30" ht="19.5" customHeight="1">
      <c r="A16" s="180" t="s">
        <v>21</v>
      </c>
      <c r="B16" s="38"/>
      <c r="C16" s="38"/>
      <c r="D16" s="180" t="s">
        <v>21</v>
      </c>
      <c r="E16" s="38"/>
      <c r="F16" s="38"/>
      <c r="G16" s="180" t="s">
        <v>21</v>
      </c>
      <c r="H16" s="38"/>
      <c r="I16" s="38"/>
      <c r="J16" s="180" t="s">
        <v>21</v>
      </c>
      <c r="K16" s="38"/>
      <c r="L16" s="38"/>
      <c r="M16" s="180" t="s">
        <v>21</v>
      </c>
      <c r="N16" s="38"/>
      <c r="O16" s="38"/>
      <c r="P16" s="180" t="s">
        <v>21</v>
      </c>
      <c r="Q16" s="38"/>
      <c r="R16" s="38"/>
      <c r="S16" s="180" t="s">
        <v>21</v>
      </c>
      <c r="T16" s="38"/>
      <c r="U16" s="38"/>
      <c r="V16" s="180" t="s">
        <v>21</v>
      </c>
      <c r="W16" s="38"/>
      <c r="X16" s="38"/>
      <c r="Y16" s="180" t="s">
        <v>21</v>
      </c>
      <c r="Z16" s="38"/>
      <c r="AA16" s="38"/>
      <c r="AB16" s="180" t="s">
        <v>21</v>
      </c>
      <c r="AC16" s="38"/>
      <c r="AD16" s="38"/>
    </row>
    <row r="17" spans="1:30" ht="19.5" customHeight="1">
      <c r="A17" s="40" t="s">
        <v>18</v>
      </c>
      <c r="B17" s="38"/>
      <c r="C17" s="38"/>
      <c r="D17" s="40" t="s">
        <v>18</v>
      </c>
      <c r="E17" s="38"/>
      <c r="F17" s="38"/>
      <c r="G17" s="40" t="s">
        <v>18</v>
      </c>
      <c r="H17" s="38"/>
      <c r="I17" s="38"/>
      <c r="J17" s="40" t="s">
        <v>18</v>
      </c>
      <c r="K17" s="38"/>
      <c r="L17" s="38"/>
      <c r="M17" s="40" t="s">
        <v>18</v>
      </c>
      <c r="N17" s="38"/>
      <c r="O17" s="38"/>
      <c r="P17" s="40" t="s">
        <v>18</v>
      </c>
      <c r="Q17" s="38"/>
      <c r="R17" s="38"/>
      <c r="S17" s="40" t="s">
        <v>18</v>
      </c>
      <c r="T17" s="38"/>
      <c r="U17" s="38"/>
      <c r="V17" s="40" t="s">
        <v>18</v>
      </c>
      <c r="W17" s="38"/>
      <c r="X17" s="38"/>
      <c r="Y17" s="40" t="s">
        <v>18</v>
      </c>
      <c r="Z17" s="38"/>
      <c r="AA17" s="38"/>
      <c r="AB17" s="40" t="s">
        <v>18</v>
      </c>
      <c r="AC17" s="38"/>
      <c r="AD17" s="38"/>
    </row>
    <row r="18" spans="1:30" ht="19.5" customHeight="1">
      <c r="A18" s="40" t="s">
        <v>19</v>
      </c>
      <c r="B18" s="38"/>
      <c r="C18" s="38"/>
      <c r="D18" s="40" t="s">
        <v>19</v>
      </c>
      <c r="E18" s="38"/>
      <c r="F18" s="38"/>
      <c r="G18" s="40" t="s">
        <v>19</v>
      </c>
      <c r="H18" s="38"/>
      <c r="I18" s="38"/>
      <c r="J18" s="40" t="s">
        <v>19</v>
      </c>
      <c r="K18" s="38"/>
      <c r="L18" s="38"/>
      <c r="M18" s="40" t="s">
        <v>19</v>
      </c>
      <c r="N18" s="38"/>
      <c r="O18" s="38"/>
      <c r="P18" s="40" t="s">
        <v>19</v>
      </c>
      <c r="Q18" s="38"/>
      <c r="R18" s="38"/>
      <c r="S18" s="40" t="s">
        <v>19</v>
      </c>
      <c r="T18" s="38"/>
      <c r="U18" s="38"/>
      <c r="V18" s="40" t="s">
        <v>19</v>
      </c>
      <c r="W18" s="38"/>
      <c r="X18" s="38"/>
      <c r="Y18" s="40" t="s">
        <v>19</v>
      </c>
      <c r="Z18" s="38"/>
      <c r="AA18" s="38"/>
      <c r="AB18" s="40" t="s">
        <v>19</v>
      </c>
      <c r="AC18" s="38"/>
      <c r="AD18" s="38"/>
    </row>
    <row r="19" spans="1:30" ht="19.5" customHeight="1">
      <c r="A19" s="40" t="s">
        <v>22</v>
      </c>
      <c r="B19" s="38"/>
      <c r="C19" s="38"/>
      <c r="D19" s="40" t="s">
        <v>22</v>
      </c>
      <c r="E19" s="38"/>
      <c r="F19" s="38"/>
      <c r="G19" s="40" t="s">
        <v>22</v>
      </c>
      <c r="H19" s="38"/>
      <c r="I19" s="38"/>
      <c r="J19" s="40" t="s">
        <v>22</v>
      </c>
      <c r="K19" s="38"/>
      <c r="L19" s="38"/>
      <c r="M19" s="40" t="s">
        <v>22</v>
      </c>
      <c r="N19" s="38"/>
      <c r="O19" s="38"/>
      <c r="P19" s="40" t="s">
        <v>22</v>
      </c>
      <c r="Q19" s="38"/>
      <c r="R19" s="38"/>
      <c r="S19" s="40" t="s">
        <v>22</v>
      </c>
      <c r="T19" s="38"/>
      <c r="U19" s="38"/>
      <c r="V19" s="40" t="s">
        <v>22</v>
      </c>
      <c r="W19" s="38"/>
      <c r="X19" s="38"/>
      <c r="Y19" s="40" t="s">
        <v>22</v>
      </c>
      <c r="Z19" s="38"/>
      <c r="AA19" s="38"/>
      <c r="AB19" s="40" t="s">
        <v>22</v>
      </c>
      <c r="AC19" s="38"/>
      <c r="AD19" s="38"/>
    </row>
    <row r="20" spans="1:30" ht="19.5" customHeight="1">
      <c r="A20" s="180" t="s">
        <v>23</v>
      </c>
      <c r="B20" s="38"/>
      <c r="C20" s="38"/>
      <c r="D20" s="180" t="s">
        <v>23</v>
      </c>
      <c r="E20" s="38"/>
      <c r="F20" s="38"/>
      <c r="G20" s="180" t="s">
        <v>23</v>
      </c>
      <c r="H20" s="38"/>
      <c r="I20" s="38"/>
      <c r="J20" s="180" t="s">
        <v>23</v>
      </c>
      <c r="K20" s="38"/>
      <c r="L20" s="38"/>
      <c r="M20" s="180" t="s">
        <v>23</v>
      </c>
      <c r="N20" s="38"/>
      <c r="O20" s="38"/>
      <c r="P20" s="180" t="s">
        <v>23</v>
      </c>
      <c r="Q20" s="38"/>
      <c r="R20" s="38"/>
      <c r="S20" s="180" t="s">
        <v>23</v>
      </c>
      <c r="T20" s="38"/>
      <c r="U20" s="38"/>
      <c r="V20" s="180" t="s">
        <v>23</v>
      </c>
      <c r="W20" s="38"/>
      <c r="X20" s="38"/>
      <c r="Y20" s="180" t="s">
        <v>23</v>
      </c>
      <c r="Z20" s="38"/>
      <c r="AA20" s="38"/>
      <c r="AB20" s="180" t="s">
        <v>23</v>
      </c>
      <c r="AC20" s="38"/>
      <c r="AD20" s="38"/>
    </row>
    <row r="21" spans="1:30" ht="19.5" customHeight="1">
      <c r="A21" s="40" t="s">
        <v>1</v>
      </c>
      <c r="B21" s="38"/>
      <c r="C21" s="38"/>
      <c r="D21" s="40" t="s">
        <v>1</v>
      </c>
      <c r="E21" s="38"/>
      <c r="F21" s="38"/>
      <c r="G21" s="40" t="s">
        <v>1</v>
      </c>
      <c r="H21" s="38"/>
      <c r="I21" s="38"/>
      <c r="J21" s="40" t="s">
        <v>1</v>
      </c>
      <c r="K21" s="38"/>
      <c r="L21" s="38"/>
      <c r="M21" s="40" t="s">
        <v>1</v>
      </c>
      <c r="N21" s="38"/>
      <c r="O21" s="38"/>
      <c r="P21" s="40" t="s">
        <v>1</v>
      </c>
      <c r="Q21" s="38"/>
      <c r="R21" s="38"/>
      <c r="S21" s="40" t="s">
        <v>1</v>
      </c>
      <c r="T21" s="38"/>
      <c r="U21" s="38"/>
      <c r="V21" s="40" t="s">
        <v>1</v>
      </c>
      <c r="W21" s="38"/>
      <c r="X21" s="38"/>
      <c r="Y21" s="40" t="s">
        <v>1</v>
      </c>
      <c r="Z21" s="38"/>
      <c r="AA21" s="38"/>
      <c r="AB21" s="40" t="s">
        <v>1</v>
      </c>
      <c r="AC21" s="38"/>
      <c r="AD21" s="38"/>
    </row>
    <row r="22" spans="1:30" ht="19.5" customHeight="1">
      <c r="A22" s="40" t="s">
        <v>502</v>
      </c>
      <c r="B22" s="38"/>
      <c r="C22" s="38"/>
      <c r="D22" s="40" t="s">
        <v>2</v>
      </c>
      <c r="E22" s="38"/>
      <c r="F22" s="38"/>
      <c r="G22" s="40" t="s">
        <v>2</v>
      </c>
      <c r="H22" s="38"/>
      <c r="I22" s="38"/>
      <c r="J22" s="40" t="s">
        <v>2</v>
      </c>
      <c r="K22" s="38"/>
      <c r="L22" s="38"/>
      <c r="M22" s="40" t="s">
        <v>2</v>
      </c>
      <c r="N22" s="38"/>
      <c r="O22" s="38"/>
      <c r="P22" s="40" t="s">
        <v>2</v>
      </c>
      <c r="Q22" s="38"/>
      <c r="R22" s="38"/>
      <c r="S22" s="40" t="s">
        <v>2</v>
      </c>
      <c r="T22" s="38"/>
      <c r="U22" s="38"/>
      <c r="V22" s="40" t="s">
        <v>2</v>
      </c>
      <c r="W22" s="38"/>
      <c r="X22" s="38"/>
      <c r="Y22" s="40" t="s">
        <v>2</v>
      </c>
      <c r="Z22" s="38"/>
      <c r="AA22" s="38"/>
      <c r="AB22" s="40" t="s">
        <v>2</v>
      </c>
      <c r="AC22" s="38"/>
      <c r="AD22" s="38"/>
    </row>
    <row r="23" spans="1:30" ht="19.5" customHeight="1">
      <c r="A23" s="40" t="s">
        <v>3</v>
      </c>
      <c r="B23" s="38"/>
      <c r="C23" s="38"/>
      <c r="D23" s="40" t="s">
        <v>3</v>
      </c>
      <c r="E23" s="38"/>
      <c r="F23" s="38"/>
      <c r="G23" s="40" t="s">
        <v>3</v>
      </c>
      <c r="H23" s="38"/>
      <c r="I23" s="38"/>
      <c r="J23" s="40" t="s">
        <v>3</v>
      </c>
      <c r="K23" s="38"/>
      <c r="L23" s="38"/>
      <c r="M23" s="40" t="s">
        <v>3</v>
      </c>
      <c r="N23" s="38"/>
      <c r="O23" s="38"/>
      <c r="P23" s="40" t="s">
        <v>3</v>
      </c>
      <c r="Q23" s="38"/>
      <c r="R23" s="38"/>
      <c r="S23" s="40" t="s">
        <v>3</v>
      </c>
      <c r="T23" s="38"/>
      <c r="U23" s="38"/>
      <c r="V23" s="40" t="s">
        <v>3</v>
      </c>
      <c r="W23" s="38"/>
      <c r="X23" s="38"/>
      <c r="Y23" s="40" t="s">
        <v>3</v>
      </c>
      <c r="Z23" s="38"/>
      <c r="AA23" s="38"/>
      <c r="AB23" s="40" t="s">
        <v>3</v>
      </c>
      <c r="AC23" s="38"/>
      <c r="AD23" s="38"/>
    </row>
    <row r="24" spans="1:30" ht="19.5" customHeight="1">
      <c r="A24" s="40" t="s">
        <v>4</v>
      </c>
      <c r="B24" s="38"/>
      <c r="C24" s="38"/>
      <c r="D24" s="40" t="s">
        <v>4</v>
      </c>
      <c r="E24" s="38"/>
      <c r="F24" s="38"/>
      <c r="G24" s="40" t="s">
        <v>4</v>
      </c>
      <c r="H24" s="38"/>
      <c r="I24" s="38"/>
      <c r="J24" s="40" t="s">
        <v>4</v>
      </c>
      <c r="K24" s="38"/>
      <c r="L24" s="38"/>
      <c r="M24" s="40" t="s">
        <v>4</v>
      </c>
      <c r="N24" s="38"/>
      <c r="O24" s="38"/>
      <c r="P24" s="40" t="s">
        <v>4</v>
      </c>
      <c r="Q24" s="38"/>
      <c r="R24" s="38"/>
      <c r="S24" s="40" t="s">
        <v>4</v>
      </c>
      <c r="T24" s="38"/>
      <c r="U24" s="38"/>
      <c r="V24" s="40" t="s">
        <v>4</v>
      </c>
      <c r="W24" s="38"/>
      <c r="X24" s="38"/>
      <c r="Y24" s="40" t="s">
        <v>4</v>
      </c>
      <c r="Z24" s="38"/>
      <c r="AA24" s="38"/>
      <c r="AB24" s="40" t="s">
        <v>4</v>
      </c>
      <c r="AC24" s="38"/>
      <c r="AD24" s="38"/>
    </row>
    <row r="25" spans="1:30" ht="19.5" customHeight="1">
      <c r="A25" s="39" t="s">
        <v>5</v>
      </c>
      <c r="B25" s="38"/>
      <c r="C25" s="38"/>
      <c r="D25" s="39" t="s">
        <v>5</v>
      </c>
      <c r="E25" s="38"/>
      <c r="F25" s="38"/>
      <c r="G25" s="39" t="s">
        <v>5</v>
      </c>
      <c r="H25" s="38"/>
      <c r="I25" s="38"/>
      <c r="J25" s="39" t="s">
        <v>5</v>
      </c>
      <c r="K25" s="38"/>
      <c r="L25" s="38"/>
      <c r="M25" s="39" t="s">
        <v>5</v>
      </c>
      <c r="N25" s="38"/>
      <c r="O25" s="38"/>
      <c r="P25" s="39" t="s">
        <v>5</v>
      </c>
      <c r="Q25" s="38"/>
      <c r="R25" s="38"/>
      <c r="S25" s="39" t="s">
        <v>5</v>
      </c>
      <c r="T25" s="38"/>
      <c r="U25" s="38"/>
      <c r="V25" s="39" t="s">
        <v>5</v>
      </c>
      <c r="W25" s="38"/>
      <c r="X25" s="38"/>
      <c r="Y25" s="39" t="s">
        <v>5</v>
      </c>
      <c r="Z25" s="38"/>
      <c r="AA25" s="38"/>
      <c r="AB25" s="39" t="s">
        <v>5</v>
      </c>
      <c r="AC25" s="38"/>
      <c r="AD25" s="38"/>
    </row>
    <row r="26" spans="1:30" ht="19.5" customHeight="1">
      <c r="A26" s="40" t="s">
        <v>6</v>
      </c>
      <c r="B26" s="38"/>
      <c r="C26" s="38"/>
      <c r="D26" s="40" t="s">
        <v>6</v>
      </c>
      <c r="E26" s="38"/>
      <c r="F26" s="38"/>
      <c r="G26" s="40" t="s">
        <v>6</v>
      </c>
      <c r="H26" s="38"/>
      <c r="I26" s="38"/>
      <c r="J26" s="40" t="s">
        <v>6</v>
      </c>
      <c r="K26" s="38"/>
      <c r="L26" s="38"/>
      <c r="M26" s="40" t="s">
        <v>6</v>
      </c>
      <c r="N26" s="38"/>
      <c r="O26" s="38"/>
      <c r="P26" s="40" t="s">
        <v>6</v>
      </c>
      <c r="Q26" s="38"/>
      <c r="R26" s="38"/>
      <c r="S26" s="40" t="s">
        <v>6</v>
      </c>
      <c r="T26" s="38"/>
      <c r="U26" s="38"/>
      <c r="V26" s="40" t="s">
        <v>6</v>
      </c>
      <c r="W26" s="38"/>
      <c r="X26" s="38"/>
      <c r="Y26" s="40" t="s">
        <v>6</v>
      </c>
      <c r="Z26" s="38"/>
      <c r="AA26" s="38"/>
      <c r="AB26" s="40" t="s">
        <v>6</v>
      </c>
      <c r="AC26" s="38"/>
      <c r="AD26" s="38"/>
    </row>
    <row r="27" spans="1:30" ht="19.5" customHeight="1">
      <c r="A27" s="39" t="s">
        <v>7</v>
      </c>
      <c r="B27" s="38"/>
      <c r="C27" s="38"/>
      <c r="D27" s="39" t="s">
        <v>7</v>
      </c>
      <c r="E27" s="38"/>
      <c r="F27" s="38"/>
      <c r="G27" s="39" t="s">
        <v>7</v>
      </c>
      <c r="H27" s="38"/>
      <c r="I27" s="38"/>
      <c r="J27" s="39" t="s">
        <v>7</v>
      </c>
      <c r="K27" s="38"/>
      <c r="L27" s="38"/>
      <c r="M27" s="39" t="s">
        <v>7</v>
      </c>
      <c r="N27" s="38"/>
      <c r="O27" s="38"/>
      <c r="P27" s="39" t="s">
        <v>7</v>
      </c>
      <c r="Q27" s="38"/>
      <c r="R27" s="38"/>
      <c r="S27" s="39" t="s">
        <v>7</v>
      </c>
      <c r="T27" s="38"/>
      <c r="U27" s="38"/>
      <c r="V27" s="39" t="s">
        <v>7</v>
      </c>
      <c r="W27" s="38"/>
      <c r="X27" s="38"/>
      <c r="Y27" s="39" t="s">
        <v>7</v>
      </c>
      <c r="Z27" s="38"/>
      <c r="AA27" s="38"/>
      <c r="AB27" s="39" t="s">
        <v>7</v>
      </c>
      <c r="AC27" s="38"/>
      <c r="AD27" s="38"/>
    </row>
    <row r="28" spans="1:30" ht="19.5" customHeight="1">
      <c r="A28" s="17" t="s">
        <v>24</v>
      </c>
      <c r="B28" s="38"/>
      <c r="C28" s="38"/>
      <c r="D28" s="17" t="s">
        <v>24</v>
      </c>
      <c r="E28" s="38"/>
      <c r="F28" s="38"/>
      <c r="G28" s="180" t="s">
        <v>24</v>
      </c>
      <c r="H28" s="38"/>
      <c r="I28" s="38"/>
      <c r="J28" s="17" t="s">
        <v>24</v>
      </c>
      <c r="K28" s="38"/>
      <c r="L28" s="38"/>
      <c r="M28" s="17" t="s">
        <v>24</v>
      </c>
      <c r="N28" s="38"/>
      <c r="O28" s="38"/>
      <c r="P28" s="17" t="s">
        <v>24</v>
      </c>
      <c r="Q28" s="38"/>
      <c r="R28" s="38"/>
      <c r="S28" s="17" t="s">
        <v>24</v>
      </c>
      <c r="T28" s="38"/>
      <c r="U28" s="38"/>
      <c r="V28" s="17" t="s">
        <v>24</v>
      </c>
      <c r="W28" s="38"/>
      <c r="X28" s="38"/>
      <c r="Y28" s="17" t="s">
        <v>24</v>
      </c>
      <c r="Z28" s="38"/>
      <c r="AA28" s="38"/>
      <c r="AB28" s="17" t="s">
        <v>24</v>
      </c>
      <c r="AC28" s="38"/>
      <c r="AD28" s="38"/>
    </row>
    <row r="29" spans="1:30" ht="19.5" customHeight="1">
      <c r="A29" s="40" t="s">
        <v>1</v>
      </c>
      <c r="B29" s="38"/>
      <c r="C29" s="38"/>
      <c r="D29" s="40" t="s">
        <v>1</v>
      </c>
      <c r="E29" s="38"/>
      <c r="F29" s="38"/>
      <c r="G29" s="40" t="s">
        <v>1</v>
      </c>
      <c r="H29" s="38"/>
      <c r="I29" s="38"/>
      <c r="J29" s="40" t="s">
        <v>1</v>
      </c>
      <c r="K29" s="38"/>
      <c r="L29" s="38"/>
      <c r="M29" s="40" t="s">
        <v>1</v>
      </c>
      <c r="N29" s="38"/>
      <c r="O29" s="38"/>
      <c r="P29" s="40" t="s">
        <v>1</v>
      </c>
      <c r="Q29" s="38"/>
      <c r="R29" s="38"/>
      <c r="S29" s="40" t="s">
        <v>1</v>
      </c>
      <c r="T29" s="38"/>
      <c r="U29" s="38"/>
      <c r="V29" s="40" t="s">
        <v>1</v>
      </c>
      <c r="W29" s="38"/>
      <c r="X29" s="38"/>
      <c r="Y29" s="40" t="s">
        <v>1</v>
      </c>
      <c r="Z29" s="38"/>
      <c r="AA29" s="38"/>
      <c r="AB29" s="40" t="s">
        <v>1</v>
      </c>
      <c r="AC29" s="38"/>
      <c r="AD29" s="38"/>
    </row>
    <row r="30" spans="1:30" ht="19.5" customHeight="1">
      <c r="A30" s="40" t="s">
        <v>2</v>
      </c>
      <c r="B30" s="38"/>
      <c r="C30" s="38"/>
      <c r="D30" s="40" t="s">
        <v>2</v>
      </c>
      <c r="E30" s="38"/>
      <c r="F30" s="38"/>
      <c r="G30" s="40" t="s">
        <v>2</v>
      </c>
      <c r="H30" s="38"/>
      <c r="I30" s="38"/>
      <c r="J30" s="40" t="s">
        <v>2</v>
      </c>
      <c r="K30" s="38"/>
      <c r="L30" s="38"/>
      <c r="M30" s="40" t="s">
        <v>2</v>
      </c>
      <c r="N30" s="38"/>
      <c r="O30" s="38"/>
      <c r="P30" s="40" t="s">
        <v>2</v>
      </c>
      <c r="Q30" s="38"/>
      <c r="R30" s="38"/>
      <c r="S30" s="40" t="s">
        <v>2</v>
      </c>
      <c r="T30" s="38"/>
      <c r="U30" s="38"/>
      <c r="V30" s="40" t="s">
        <v>2</v>
      </c>
      <c r="W30" s="38"/>
      <c r="X30" s="38"/>
      <c r="Y30" s="40" t="s">
        <v>2</v>
      </c>
      <c r="Z30" s="38"/>
      <c r="AA30" s="38"/>
      <c r="AB30" s="40" t="s">
        <v>2</v>
      </c>
      <c r="AC30" s="38"/>
      <c r="AD30" s="38"/>
    </row>
    <row r="31" spans="1:30" ht="19.5" customHeight="1">
      <c r="A31" s="40" t="s">
        <v>3</v>
      </c>
      <c r="B31" s="38"/>
      <c r="C31" s="38"/>
      <c r="D31" s="40" t="s">
        <v>3</v>
      </c>
      <c r="E31" s="38"/>
      <c r="F31" s="38"/>
      <c r="G31" s="40" t="s">
        <v>3</v>
      </c>
      <c r="H31" s="38"/>
      <c r="I31" s="38"/>
      <c r="J31" s="40" t="s">
        <v>3</v>
      </c>
      <c r="K31" s="38"/>
      <c r="L31" s="38"/>
      <c r="M31" s="40" t="s">
        <v>3</v>
      </c>
      <c r="N31" s="38"/>
      <c r="O31" s="38"/>
      <c r="P31" s="40" t="s">
        <v>3</v>
      </c>
      <c r="Q31" s="38"/>
      <c r="R31" s="38"/>
      <c r="S31" s="40" t="s">
        <v>3</v>
      </c>
      <c r="T31" s="38"/>
      <c r="U31" s="38"/>
      <c r="V31" s="40" t="s">
        <v>3</v>
      </c>
      <c r="W31" s="38"/>
      <c r="X31" s="38"/>
      <c r="Y31" s="40" t="s">
        <v>3</v>
      </c>
      <c r="Z31" s="38"/>
      <c r="AA31" s="38"/>
      <c r="AB31" s="40" t="s">
        <v>3</v>
      </c>
      <c r="AC31" s="38"/>
      <c r="AD31" s="38"/>
    </row>
    <row r="32" spans="1:30" ht="19.5" customHeight="1" thickBot="1">
      <c r="A32" s="41" t="s">
        <v>4</v>
      </c>
      <c r="B32" s="263"/>
      <c r="C32" s="263"/>
      <c r="D32" s="41" t="s">
        <v>4</v>
      </c>
      <c r="E32" s="263"/>
      <c r="F32" s="263"/>
      <c r="G32" s="41" t="s">
        <v>4</v>
      </c>
      <c r="H32" s="263"/>
      <c r="I32" s="263"/>
      <c r="J32" s="41" t="s">
        <v>4</v>
      </c>
      <c r="K32" s="263"/>
      <c r="L32" s="263"/>
      <c r="M32" s="41" t="s">
        <v>4</v>
      </c>
      <c r="N32" s="263"/>
      <c r="O32" s="263"/>
      <c r="P32" s="41" t="s">
        <v>4</v>
      </c>
      <c r="Q32" s="263"/>
      <c r="R32" s="263"/>
      <c r="S32" s="41" t="s">
        <v>4</v>
      </c>
      <c r="T32" s="263"/>
      <c r="U32" s="263"/>
      <c r="V32" s="41" t="s">
        <v>4</v>
      </c>
      <c r="W32" s="263"/>
      <c r="X32" s="263"/>
      <c r="Y32" s="41" t="s">
        <v>4</v>
      </c>
      <c r="Z32" s="263"/>
      <c r="AA32" s="263"/>
      <c r="AB32" s="41" t="s">
        <v>4</v>
      </c>
      <c r="AC32" s="263"/>
      <c r="AD32" s="263"/>
    </row>
    <row r="33" spans="1:30" s="262" customFormat="1" ht="37.5" customHeight="1" thickBot="1">
      <c r="A33" s="264" t="s">
        <v>665</v>
      </c>
      <c r="B33" s="265"/>
      <c r="C33" s="265"/>
      <c r="D33" s="266" t="s">
        <v>665</v>
      </c>
      <c r="E33" s="265"/>
      <c r="F33" s="265"/>
      <c r="G33" s="266" t="s">
        <v>665</v>
      </c>
      <c r="H33" s="265"/>
      <c r="I33" s="265"/>
      <c r="J33" s="266" t="s">
        <v>665</v>
      </c>
      <c r="K33" s="265"/>
      <c r="L33" s="265"/>
      <c r="M33" s="266" t="s">
        <v>25</v>
      </c>
      <c r="N33" s="265"/>
      <c r="O33" s="265"/>
      <c r="P33" s="266" t="s">
        <v>665</v>
      </c>
      <c r="Q33" s="265"/>
      <c r="R33" s="265"/>
      <c r="S33" s="266" t="s">
        <v>665</v>
      </c>
      <c r="T33" s="265"/>
      <c r="U33" s="265"/>
      <c r="V33" s="266" t="s">
        <v>665</v>
      </c>
      <c r="W33" s="265"/>
      <c r="X33" s="265"/>
      <c r="Y33" s="266" t="s">
        <v>665</v>
      </c>
      <c r="Z33" s="265"/>
      <c r="AA33" s="265"/>
      <c r="AB33" s="266" t="s">
        <v>665</v>
      </c>
      <c r="AC33" s="265"/>
      <c r="AD33" s="267"/>
    </row>
  </sheetData>
  <sheetProtection/>
  <mergeCells count="1">
    <mergeCell ref="AB1:AD1"/>
  </mergeCells>
  <dataValidations count="4">
    <dataValidation allowBlank="1" showInputMessage="1" showErrorMessage="1" prompt="Selezionare le tre colonne &gt; COPIARE &gt; Posizionare il mouse sulla cella AE1 e con il tasto destro INCOLLA. Ripetere l'operazione per il numero di partner da indicare." sqref="AB1:AD1"/>
    <dataValidation allowBlank="1" showInputMessage="1" showErrorMessage="1" prompt="Nome della persona in rappresentanza del partner individuato come responsabile di progetto." sqref="A11 D11 G11 J11 M11 P11 S11 V11 Y11 AB11"/>
    <dataValidation allowBlank="1" showInputMessage="1" showErrorMessage="1" prompt="Indicare, in caso di più tipologie, quella prevalente per la quale si partecipa al progetto." sqref="A6 D6 G6 J6 M6 P6 S6 V6 Y6 AB6"/>
    <dataValidation allowBlank="1" showInputMessage="1" showErrorMessage="1" prompt="Indicare le Azioni progettuali nei quali il Partner è direttamente coinvolto operativamente. Riportare semplicemente il N. della Azione seguito da; ." sqref="A33 Y33 V33 S33 P33 M33 J33 G33 D33"/>
  </dataValidations>
  <hyperlinks>
    <hyperlink ref="C2" location="Indice!A1" display="Torna all'indice"/>
  </hyperlink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headerFooter>
    <oddHeader>&amp;CGAL RIVIERA DI FIORI
PROGETTO 3.1.1
“Progetto di Cooperazione - Interventi finalizzati a garantire i servizi essenziali alla popolazione rurale e sostegno all’agricoltura sociale”
&amp;"-,Grassetto"PARTNERS</oddHeader>
    <oddFooter>&amp;C&amp;P/&amp;N</oddFooter>
  </headerFooter>
  <legacyDrawing r:id="rId1"/>
</worksheet>
</file>

<file path=xl/worksheets/sheet4.xml><?xml version="1.0" encoding="utf-8"?>
<worksheet xmlns="http://schemas.openxmlformats.org/spreadsheetml/2006/main" xmlns:r="http://schemas.openxmlformats.org/officeDocument/2006/relationships">
  <sheetPr codeName="Foglio1"/>
  <dimension ref="B1:N117"/>
  <sheetViews>
    <sheetView zoomScalePageLayoutView="0" workbookViewId="0" topLeftCell="A19">
      <selection activeCell="J118" sqref="J118"/>
    </sheetView>
  </sheetViews>
  <sheetFormatPr defaultColWidth="8.8515625" defaultRowHeight="15"/>
  <cols>
    <col min="1" max="1" width="4.57421875" style="21" customWidth="1"/>
    <col min="2" max="2" width="7.28125" style="21" customWidth="1"/>
    <col min="3" max="3" width="8.7109375" style="21" customWidth="1"/>
    <col min="4" max="4" width="8.7109375" style="27" customWidth="1"/>
    <col min="5" max="11" width="8.8515625" style="21" customWidth="1"/>
    <col min="12" max="12" width="2.8515625" style="21" customWidth="1"/>
    <col min="13" max="13" width="11.421875" style="7" customWidth="1"/>
    <col min="14" max="16384" width="8.8515625" style="21" customWidth="1"/>
  </cols>
  <sheetData>
    <row r="1" ht="34.5" customHeight="1">
      <c r="F1" s="544"/>
    </row>
    <row r="2" spans="2:14" s="26" customFormat="1" ht="22.5" customHeight="1">
      <c r="B2" s="592" t="s">
        <v>53</v>
      </c>
      <c r="C2" s="592"/>
      <c r="D2" s="592"/>
      <c r="E2" s="592"/>
      <c r="F2" s="592"/>
      <c r="G2" s="593"/>
      <c r="H2" s="587" t="s">
        <v>26</v>
      </c>
      <c r="I2" s="587"/>
      <c r="J2" s="594" t="s">
        <v>9</v>
      </c>
      <c r="K2" s="594"/>
      <c r="L2" s="34"/>
      <c r="M2" s="34"/>
      <c r="N2" s="35"/>
    </row>
    <row r="3" ht="5.25" customHeight="1"/>
    <row r="4" spans="2:11" s="374" customFormat="1" ht="28.5" customHeight="1">
      <c r="B4" s="595" t="s">
        <v>375</v>
      </c>
      <c r="C4" s="595"/>
      <c r="D4" s="596"/>
      <c r="E4" s="596"/>
      <c r="F4" s="596"/>
      <c r="G4" s="596"/>
      <c r="H4" s="596"/>
      <c r="I4" s="596"/>
      <c r="J4" s="596"/>
      <c r="K4" s="596"/>
    </row>
    <row r="5" spans="2:11" s="374" customFormat="1" ht="12" customHeight="1" thickBot="1">
      <c r="B5" s="486"/>
      <c r="C5" s="486"/>
      <c r="D5" s="543"/>
      <c r="E5" s="543"/>
      <c r="F5" s="543"/>
      <c r="G5" s="543"/>
      <c r="H5" s="543"/>
      <c r="I5" s="543"/>
      <c r="J5" s="543"/>
      <c r="K5" s="543"/>
    </row>
    <row r="6" spans="2:11" s="374" customFormat="1" ht="15" customHeight="1" thickBot="1">
      <c r="B6" s="486"/>
      <c r="C6" s="580" t="s">
        <v>821</v>
      </c>
      <c r="D6" s="581"/>
      <c r="E6" s="581"/>
      <c r="F6" s="581"/>
      <c r="G6" s="581"/>
      <c r="H6" s="581"/>
      <c r="I6" s="581"/>
      <c r="J6" s="582"/>
      <c r="K6" s="543"/>
    </row>
    <row r="7" spans="2:11" s="374" customFormat="1" ht="28.5" customHeight="1" thickBot="1">
      <c r="B7" s="486"/>
      <c r="C7" s="583" t="s">
        <v>844</v>
      </c>
      <c r="D7" s="584"/>
      <c r="E7" s="584"/>
      <c r="F7" s="584"/>
      <c r="G7" s="584"/>
      <c r="H7" s="584"/>
      <c r="I7" s="584"/>
      <c r="J7" s="545"/>
      <c r="K7" s="543"/>
    </row>
    <row r="8" spans="2:11" s="374" customFormat="1" ht="28.5" customHeight="1" thickBot="1">
      <c r="B8" s="486"/>
      <c r="C8" s="578" t="s">
        <v>818</v>
      </c>
      <c r="D8" s="579"/>
      <c r="E8" s="579"/>
      <c r="F8" s="579"/>
      <c r="G8" s="579"/>
      <c r="H8" s="579"/>
      <c r="I8" s="579"/>
      <c r="J8" s="545"/>
      <c r="K8" s="543"/>
    </row>
    <row r="9" spans="2:11" s="374" customFormat="1" ht="28.5" customHeight="1" thickBot="1">
      <c r="B9" s="486"/>
      <c r="C9" s="578" t="s">
        <v>819</v>
      </c>
      <c r="D9" s="579"/>
      <c r="E9" s="579"/>
      <c r="F9" s="579"/>
      <c r="G9" s="579"/>
      <c r="H9" s="579"/>
      <c r="I9" s="579"/>
      <c r="J9" s="545"/>
      <c r="K9" s="543"/>
    </row>
    <row r="10" spans="2:11" s="374" customFormat="1" ht="28.5" customHeight="1" thickBot="1">
      <c r="B10" s="486"/>
      <c r="C10" s="578" t="s">
        <v>820</v>
      </c>
      <c r="D10" s="579"/>
      <c r="E10" s="579"/>
      <c r="F10" s="579"/>
      <c r="G10" s="579"/>
      <c r="H10" s="579"/>
      <c r="I10" s="579"/>
      <c r="J10" s="545"/>
      <c r="K10" s="543"/>
    </row>
    <row r="11" spans="2:11" s="374" customFormat="1" ht="10.5" customHeight="1" thickBot="1">
      <c r="B11" s="555"/>
      <c r="C11" s="556"/>
      <c r="D11" s="556"/>
      <c r="E11" s="556"/>
      <c r="F11" s="556"/>
      <c r="G11" s="556"/>
      <c r="H11" s="556"/>
      <c r="I11" s="556"/>
      <c r="J11" s="543"/>
      <c r="K11" s="543"/>
    </row>
    <row r="12" spans="2:11" s="374" customFormat="1" ht="28.5" customHeight="1" thickBot="1">
      <c r="B12" s="586" t="s">
        <v>841</v>
      </c>
      <c r="C12" s="586"/>
      <c r="D12" s="557"/>
      <c r="E12" s="560"/>
      <c r="F12" s="561"/>
      <c r="G12" s="586" t="s">
        <v>842</v>
      </c>
      <c r="H12" s="586"/>
      <c r="I12" s="557"/>
      <c r="J12" s="558"/>
      <c r="K12" s="559"/>
    </row>
    <row r="13" spans="2:11" s="374" customFormat="1" ht="9" customHeight="1">
      <c r="B13" s="585" t="s">
        <v>858</v>
      </c>
      <c r="C13" s="585"/>
      <c r="D13" s="585"/>
      <c r="E13" s="585"/>
      <c r="F13" s="585"/>
      <c r="G13" s="585"/>
      <c r="H13" s="585"/>
      <c r="I13" s="585"/>
      <c r="J13" s="585"/>
      <c r="K13" s="585"/>
    </row>
    <row r="14" spans="4:10" s="374" customFormat="1" ht="11.25">
      <c r="D14" s="332"/>
      <c r="E14" s="590"/>
      <c r="F14" s="590"/>
      <c r="G14" s="590"/>
      <c r="H14" s="590"/>
      <c r="I14" s="591"/>
      <c r="J14" s="591"/>
    </row>
    <row r="15" spans="4:10" s="23" customFormat="1" ht="5.25" customHeight="1">
      <c r="D15" s="43"/>
      <c r="E15" s="44"/>
      <c r="F15" s="44"/>
      <c r="G15" s="44"/>
      <c r="H15" s="44"/>
      <c r="I15" s="24"/>
      <c r="J15" s="24"/>
    </row>
    <row r="16" spans="2:11" s="23" customFormat="1" ht="12.75" customHeight="1">
      <c r="B16" s="599" t="s">
        <v>492</v>
      </c>
      <c r="C16" s="599"/>
      <c r="D16" s="599"/>
      <c r="E16" s="599"/>
      <c r="F16" s="599"/>
      <c r="G16" s="599"/>
      <c r="H16" s="599"/>
      <c r="I16" s="599"/>
      <c r="J16" s="599"/>
      <c r="K16" s="599"/>
    </row>
    <row r="17" spans="2:11" s="23" customFormat="1" ht="6" customHeight="1">
      <c r="B17" s="222"/>
      <c r="C17" s="222"/>
      <c r="D17" s="222"/>
      <c r="E17" s="222"/>
      <c r="F17" s="222"/>
      <c r="G17" s="222"/>
      <c r="H17" s="222"/>
      <c r="I17" s="222"/>
      <c r="J17" s="222"/>
      <c r="K17" s="222"/>
    </row>
    <row r="18" spans="3:10" s="23" customFormat="1" ht="20.25" customHeight="1">
      <c r="C18" s="588" t="s">
        <v>306</v>
      </c>
      <c r="D18" s="589"/>
      <c r="E18" s="601"/>
      <c r="F18" s="601"/>
      <c r="G18" s="44"/>
      <c r="H18" s="44"/>
      <c r="I18" s="24"/>
      <c r="J18" s="24"/>
    </row>
    <row r="19" spans="3:11" s="23" customFormat="1" ht="20.25" customHeight="1">
      <c r="C19" s="588" t="s">
        <v>307</v>
      </c>
      <c r="D19" s="589"/>
      <c r="E19" s="603"/>
      <c r="F19" s="603"/>
      <c r="G19" s="603"/>
      <c r="H19" s="603"/>
      <c r="I19" s="603"/>
      <c r="J19" s="603"/>
      <c r="K19" s="603"/>
    </row>
    <row r="20" spans="3:11" s="23" customFormat="1" ht="20.25" customHeight="1">
      <c r="C20" s="588" t="s">
        <v>308</v>
      </c>
      <c r="D20" s="589"/>
      <c r="E20" s="600"/>
      <c r="F20" s="600"/>
      <c r="G20" s="600"/>
      <c r="H20" s="600"/>
      <c r="I20" s="600"/>
      <c r="J20" s="600"/>
      <c r="K20" s="600"/>
    </row>
    <row r="21" spans="3:11" s="23" customFormat="1" ht="20.25" customHeight="1">
      <c r="C21" s="588" t="s">
        <v>309</v>
      </c>
      <c r="D21" s="589"/>
      <c r="E21" s="603"/>
      <c r="F21" s="603"/>
      <c r="G21" s="603"/>
      <c r="H21" s="603"/>
      <c r="I21" s="603"/>
      <c r="J21" s="603"/>
      <c r="K21" s="603"/>
    </row>
    <row r="22" spans="3:11" s="23" customFormat="1" ht="20.25" customHeight="1">
      <c r="C22" s="588" t="s">
        <v>310</v>
      </c>
      <c r="D22" s="589"/>
      <c r="E22" s="600"/>
      <c r="F22" s="600"/>
      <c r="G22" s="600"/>
      <c r="H22" s="600"/>
      <c r="I22" s="600"/>
      <c r="J22" s="600"/>
      <c r="K22" s="600"/>
    </row>
    <row r="23" spans="3:11" s="23" customFormat="1" ht="9.75" customHeight="1" thickBot="1">
      <c r="C23" s="175"/>
      <c r="D23" s="185"/>
      <c r="E23" s="185"/>
      <c r="F23" s="185"/>
      <c r="G23" s="185"/>
      <c r="H23" s="185"/>
      <c r="I23" s="185"/>
      <c r="J23" s="185"/>
      <c r="K23" s="185"/>
    </row>
    <row r="24" spans="2:11" s="23" customFormat="1" ht="20.25" customHeight="1" thickBot="1">
      <c r="B24" s="597" t="s">
        <v>495</v>
      </c>
      <c r="C24" s="597"/>
      <c r="D24" s="597"/>
      <c r="E24" s="597"/>
      <c r="F24" s="597"/>
      <c r="G24" s="220" t="s">
        <v>493</v>
      </c>
      <c r="H24" s="221"/>
      <c r="I24" s="185"/>
      <c r="J24" s="220" t="s">
        <v>494</v>
      </c>
      <c r="K24" s="221"/>
    </row>
    <row r="25" spans="2:11" s="23" customFormat="1" ht="6.75" customHeight="1">
      <c r="B25" s="194"/>
      <c r="C25" s="194"/>
      <c r="D25" s="194"/>
      <c r="E25" s="194"/>
      <c r="F25" s="194"/>
      <c r="G25" s="188"/>
      <c r="H25" s="185"/>
      <c r="I25" s="185"/>
      <c r="J25" s="188"/>
      <c r="K25" s="185"/>
    </row>
    <row r="26" spans="2:11" s="23" customFormat="1" ht="20.25" customHeight="1">
      <c r="B26" s="612" t="s">
        <v>496</v>
      </c>
      <c r="C26" s="600"/>
      <c r="D26" s="600"/>
      <c r="E26" s="600"/>
      <c r="F26" s="600"/>
      <c r="G26" s="600"/>
      <c r="H26" s="600"/>
      <c r="I26" s="600"/>
      <c r="J26" s="600"/>
      <c r="K26" s="600"/>
    </row>
    <row r="27" spans="2:11" s="23" customFormat="1" ht="20.25" customHeight="1">
      <c r="B27" s="612"/>
      <c r="C27" s="600"/>
      <c r="D27" s="600"/>
      <c r="E27" s="600"/>
      <c r="F27" s="600"/>
      <c r="G27" s="600"/>
      <c r="H27" s="600"/>
      <c r="I27" s="600"/>
      <c r="J27" s="600"/>
      <c r="K27" s="600"/>
    </row>
    <row r="28" spans="4:10" s="23" customFormat="1" ht="9" customHeight="1">
      <c r="D28" s="43"/>
      <c r="E28" s="44"/>
      <c r="F28" s="44"/>
      <c r="G28" s="44"/>
      <c r="H28" s="44"/>
      <c r="I28" s="24"/>
      <c r="J28" s="24"/>
    </row>
    <row r="29" spans="2:11" s="23" customFormat="1" ht="12" customHeight="1">
      <c r="B29" s="598" t="s">
        <v>817</v>
      </c>
      <c r="C29" s="598"/>
      <c r="D29" s="598"/>
      <c r="E29" s="598"/>
      <c r="F29" s="598"/>
      <c r="G29" s="598"/>
      <c r="H29" s="598"/>
      <c r="I29" s="598"/>
      <c r="J29" s="602" t="str">
        <f>LEN(SUBSTITUTE(D30," ",""))&amp;" caratteri / 1000"</f>
        <v>0 caratteri / 1000</v>
      </c>
      <c r="K29" s="602"/>
    </row>
    <row r="30" spans="2:11" s="23" customFormat="1" ht="19.5" customHeight="1">
      <c r="B30" s="627"/>
      <c r="C30" s="628"/>
      <c r="D30" s="628"/>
      <c r="E30" s="628"/>
      <c r="F30" s="628"/>
      <c r="G30" s="628"/>
      <c r="H30" s="628"/>
      <c r="I30" s="628"/>
      <c r="J30" s="628"/>
      <c r="K30" s="629"/>
    </row>
    <row r="31" spans="2:11" s="23" customFormat="1" ht="19.5" customHeight="1">
      <c r="B31" s="630"/>
      <c r="C31" s="631"/>
      <c r="D31" s="631"/>
      <c r="E31" s="631"/>
      <c r="F31" s="631"/>
      <c r="G31" s="631"/>
      <c r="H31" s="631"/>
      <c r="I31" s="631"/>
      <c r="J31" s="631"/>
      <c r="K31" s="632"/>
    </row>
    <row r="32" spans="2:11" s="23" customFormat="1" ht="19.5" customHeight="1">
      <c r="B32" s="630"/>
      <c r="C32" s="631"/>
      <c r="D32" s="631"/>
      <c r="E32" s="631"/>
      <c r="F32" s="631"/>
      <c r="G32" s="631"/>
      <c r="H32" s="631"/>
      <c r="I32" s="631"/>
      <c r="J32" s="631"/>
      <c r="K32" s="632"/>
    </row>
    <row r="33" spans="2:11" s="23" customFormat="1" ht="19.5" customHeight="1">
      <c r="B33" s="630"/>
      <c r="C33" s="631"/>
      <c r="D33" s="631"/>
      <c r="E33" s="631"/>
      <c r="F33" s="631"/>
      <c r="G33" s="631"/>
      <c r="H33" s="631"/>
      <c r="I33" s="631"/>
      <c r="J33" s="631"/>
      <c r="K33" s="632"/>
    </row>
    <row r="34" spans="2:11" s="23" customFormat="1" ht="19.5" customHeight="1">
      <c r="B34" s="630"/>
      <c r="C34" s="631"/>
      <c r="D34" s="631"/>
      <c r="E34" s="631"/>
      <c r="F34" s="631"/>
      <c r="G34" s="631"/>
      <c r="H34" s="631"/>
      <c r="I34" s="631"/>
      <c r="J34" s="631"/>
      <c r="K34" s="632"/>
    </row>
    <row r="35" spans="2:11" s="23" customFormat="1" ht="19.5" customHeight="1">
      <c r="B35" s="630"/>
      <c r="C35" s="631"/>
      <c r="D35" s="631"/>
      <c r="E35" s="631"/>
      <c r="F35" s="631"/>
      <c r="G35" s="631"/>
      <c r="H35" s="631"/>
      <c r="I35" s="631"/>
      <c r="J35" s="631"/>
      <c r="K35" s="632"/>
    </row>
    <row r="36" spans="2:11" s="23" customFormat="1" ht="19.5" customHeight="1">
      <c r="B36" s="630"/>
      <c r="C36" s="631"/>
      <c r="D36" s="631"/>
      <c r="E36" s="631"/>
      <c r="F36" s="631"/>
      <c r="G36" s="631"/>
      <c r="H36" s="631"/>
      <c r="I36" s="631"/>
      <c r="J36" s="631"/>
      <c r="K36" s="632"/>
    </row>
    <row r="37" spans="2:11" s="23" customFormat="1" ht="19.5" customHeight="1">
      <c r="B37" s="630"/>
      <c r="C37" s="631"/>
      <c r="D37" s="631"/>
      <c r="E37" s="631"/>
      <c r="F37" s="631"/>
      <c r="G37" s="631"/>
      <c r="H37" s="631"/>
      <c r="I37" s="631"/>
      <c r="J37" s="631"/>
      <c r="K37" s="632"/>
    </row>
    <row r="38" spans="2:11" s="23" customFormat="1" ht="19.5" customHeight="1">
      <c r="B38" s="630"/>
      <c r="C38" s="631"/>
      <c r="D38" s="631"/>
      <c r="E38" s="631"/>
      <c r="F38" s="631"/>
      <c r="G38" s="631"/>
      <c r="H38" s="631"/>
      <c r="I38" s="631"/>
      <c r="J38" s="631"/>
      <c r="K38" s="632"/>
    </row>
    <row r="39" spans="2:11" s="23" customFormat="1" ht="19.5" customHeight="1">
      <c r="B39" s="633"/>
      <c r="C39" s="634"/>
      <c r="D39" s="634"/>
      <c r="E39" s="634"/>
      <c r="F39" s="634"/>
      <c r="G39" s="634"/>
      <c r="H39" s="634"/>
      <c r="I39" s="634"/>
      <c r="J39" s="634"/>
      <c r="K39" s="635"/>
    </row>
    <row r="40" ht="11.25"/>
    <row r="41" spans="2:11" ht="12.75" customHeight="1">
      <c r="B41" s="598" t="s">
        <v>311</v>
      </c>
      <c r="C41" s="598"/>
      <c r="D41" s="598"/>
      <c r="E41" s="598"/>
      <c r="F41" s="598"/>
      <c r="G41" s="598"/>
      <c r="H41" s="598"/>
      <c r="I41" s="598"/>
      <c r="J41" s="602" t="str">
        <f>LEN(SUBSTITUTE(D42," ",""))&amp;" caratteri / 1000"</f>
        <v>0 caratteri / 1000</v>
      </c>
      <c r="K41" s="602"/>
    </row>
    <row r="42" spans="2:11" ht="21" customHeight="1">
      <c r="B42" s="614"/>
      <c r="C42" s="615"/>
      <c r="D42" s="615"/>
      <c r="E42" s="615"/>
      <c r="F42" s="615"/>
      <c r="G42" s="615"/>
      <c r="H42" s="615"/>
      <c r="I42" s="615"/>
      <c r="J42" s="615"/>
      <c r="K42" s="616"/>
    </row>
    <row r="43" spans="2:11" ht="21" customHeight="1">
      <c r="B43" s="617"/>
      <c r="C43" s="618"/>
      <c r="D43" s="618"/>
      <c r="E43" s="618"/>
      <c r="F43" s="618"/>
      <c r="G43" s="618"/>
      <c r="H43" s="618"/>
      <c r="I43" s="618"/>
      <c r="J43" s="618"/>
      <c r="K43" s="619"/>
    </row>
    <row r="44" spans="2:11" ht="21" customHeight="1">
      <c r="B44" s="617"/>
      <c r="C44" s="618"/>
      <c r="D44" s="618"/>
      <c r="E44" s="618"/>
      <c r="F44" s="618"/>
      <c r="G44" s="618"/>
      <c r="H44" s="618"/>
      <c r="I44" s="618"/>
      <c r="J44" s="618"/>
      <c r="K44" s="619"/>
    </row>
    <row r="45" spans="2:11" ht="21" customHeight="1">
      <c r="B45" s="617"/>
      <c r="C45" s="618"/>
      <c r="D45" s="618"/>
      <c r="E45" s="618"/>
      <c r="F45" s="618"/>
      <c r="G45" s="618"/>
      <c r="H45" s="618"/>
      <c r="I45" s="618"/>
      <c r="J45" s="618"/>
      <c r="K45" s="619"/>
    </row>
    <row r="46" spans="2:11" ht="21" customHeight="1">
      <c r="B46" s="617"/>
      <c r="C46" s="618"/>
      <c r="D46" s="618"/>
      <c r="E46" s="618"/>
      <c r="F46" s="618"/>
      <c r="G46" s="618"/>
      <c r="H46" s="618"/>
      <c r="I46" s="618"/>
      <c r="J46" s="618"/>
      <c r="K46" s="619"/>
    </row>
    <row r="47" spans="2:11" ht="21" customHeight="1">
      <c r="B47" s="617"/>
      <c r="C47" s="618"/>
      <c r="D47" s="618"/>
      <c r="E47" s="618"/>
      <c r="F47" s="618"/>
      <c r="G47" s="618"/>
      <c r="H47" s="618"/>
      <c r="I47" s="618"/>
      <c r="J47" s="618"/>
      <c r="K47" s="619"/>
    </row>
    <row r="48" spans="2:11" ht="21" customHeight="1">
      <c r="B48" s="617"/>
      <c r="C48" s="618"/>
      <c r="D48" s="618"/>
      <c r="E48" s="618"/>
      <c r="F48" s="618"/>
      <c r="G48" s="618"/>
      <c r="H48" s="618"/>
      <c r="I48" s="618"/>
      <c r="J48" s="618"/>
      <c r="K48" s="619"/>
    </row>
    <row r="49" spans="2:11" ht="21" customHeight="1">
      <c r="B49" s="617"/>
      <c r="C49" s="618"/>
      <c r="D49" s="618"/>
      <c r="E49" s="618"/>
      <c r="F49" s="618"/>
      <c r="G49" s="618"/>
      <c r="H49" s="618"/>
      <c r="I49" s="618"/>
      <c r="J49" s="618"/>
      <c r="K49" s="619"/>
    </row>
    <row r="50" spans="2:11" ht="21" customHeight="1">
      <c r="B50" s="617"/>
      <c r="C50" s="618"/>
      <c r="D50" s="618"/>
      <c r="E50" s="618"/>
      <c r="F50" s="618"/>
      <c r="G50" s="618"/>
      <c r="H50" s="618"/>
      <c r="I50" s="618"/>
      <c r="J50" s="618"/>
      <c r="K50" s="619"/>
    </row>
    <row r="51" spans="2:11" ht="21" customHeight="1">
      <c r="B51" s="617"/>
      <c r="C51" s="618"/>
      <c r="D51" s="618"/>
      <c r="E51" s="618"/>
      <c r="F51" s="618"/>
      <c r="G51" s="618"/>
      <c r="H51" s="618"/>
      <c r="I51" s="618"/>
      <c r="J51" s="618"/>
      <c r="K51" s="619"/>
    </row>
    <row r="52" spans="2:11" ht="21" customHeight="1">
      <c r="B52" s="620"/>
      <c r="C52" s="621"/>
      <c r="D52" s="621"/>
      <c r="E52" s="621"/>
      <c r="F52" s="621"/>
      <c r="G52" s="621"/>
      <c r="H52" s="621"/>
      <c r="I52" s="621"/>
      <c r="J52" s="621"/>
      <c r="K52" s="622"/>
    </row>
    <row r="53" ht="11.25"/>
    <row r="54" spans="4:11" ht="12">
      <c r="D54" s="623" t="s">
        <v>809</v>
      </c>
      <c r="E54" s="624"/>
      <c r="F54" s="624"/>
      <c r="G54" s="624"/>
      <c r="H54" s="624"/>
      <c r="I54" s="624"/>
      <c r="J54" s="624"/>
      <c r="K54" s="625"/>
    </row>
    <row r="55" spans="2:13" s="22" customFormat="1" ht="24" customHeight="1">
      <c r="B55" s="636" t="s">
        <v>50</v>
      </c>
      <c r="C55" s="636"/>
      <c r="D55" s="636"/>
      <c r="E55" s="29"/>
      <c r="F55" s="29"/>
      <c r="G55" s="29"/>
      <c r="H55" s="29"/>
      <c r="I55" s="29"/>
      <c r="J55" s="29"/>
      <c r="K55" s="29"/>
      <c r="M55" s="6"/>
    </row>
    <row r="56" spans="2:11" ht="5.25" customHeight="1">
      <c r="B56" s="186"/>
      <c r="C56" s="186"/>
      <c r="D56" s="187"/>
      <c r="E56" s="30"/>
      <c r="F56" s="30"/>
      <c r="G56" s="30"/>
      <c r="H56" s="30"/>
      <c r="I56" s="30"/>
      <c r="J56" s="30"/>
      <c r="K56" s="30"/>
    </row>
    <row r="57" spans="2:13" s="22" customFormat="1" ht="25.5" customHeight="1">
      <c r="B57" s="636" t="s">
        <v>51</v>
      </c>
      <c r="C57" s="636"/>
      <c r="D57" s="636"/>
      <c r="M57" s="6"/>
    </row>
    <row r="58" spans="2:4" ht="5.25" customHeight="1">
      <c r="B58" s="186"/>
      <c r="C58" s="186"/>
      <c r="D58" s="187"/>
    </row>
    <row r="59" spans="2:13" s="22" customFormat="1" ht="25.5" customHeight="1">
      <c r="B59" s="636" t="s">
        <v>52</v>
      </c>
      <c r="C59" s="636"/>
      <c r="D59" s="636"/>
      <c r="M59" s="6"/>
    </row>
    <row r="60" spans="4:13" s="22" customFormat="1" ht="7.5" customHeight="1">
      <c r="D60" s="28"/>
      <c r="M60" s="6"/>
    </row>
    <row r="61" spans="2:13" s="22" customFormat="1" ht="18.75" customHeight="1">
      <c r="B61" s="605" t="s">
        <v>317</v>
      </c>
      <c r="C61" s="606"/>
      <c r="D61" s="637"/>
      <c r="E61" s="638"/>
      <c r="F61" s="638"/>
      <c r="G61" s="638"/>
      <c r="H61" s="638"/>
      <c r="I61" s="638"/>
      <c r="J61" s="638"/>
      <c r="K61" s="639"/>
      <c r="M61" s="6"/>
    </row>
    <row r="62" spans="2:13" s="22" customFormat="1" ht="18.75" customHeight="1">
      <c r="B62" s="607"/>
      <c r="C62" s="608"/>
      <c r="D62" s="640"/>
      <c r="E62" s="641"/>
      <c r="F62" s="641"/>
      <c r="G62" s="641"/>
      <c r="H62" s="641"/>
      <c r="I62" s="641"/>
      <c r="J62" s="641"/>
      <c r="K62" s="642"/>
      <c r="M62" s="6"/>
    </row>
    <row r="63" spans="2:13" s="22" customFormat="1" ht="18.75" customHeight="1">
      <c r="B63" s="646" t="str">
        <f>LEN(SUBSTITUTE(E62," ",""))&amp;" caratteri / 100"</f>
        <v>0 caratteri / 100</v>
      </c>
      <c r="C63" s="647"/>
      <c r="D63" s="643"/>
      <c r="E63" s="644"/>
      <c r="F63" s="644"/>
      <c r="G63" s="644"/>
      <c r="H63" s="644"/>
      <c r="I63" s="644"/>
      <c r="J63" s="644"/>
      <c r="K63" s="645"/>
      <c r="M63" s="6"/>
    </row>
    <row r="64" ht="20.25" customHeight="1">
      <c r="D64" s="31"/>
    </row>
    <row r="65" spans="2:11" ht="13.5" customHeight="1">
      <c r="B65" s="613" t="s">
        <v>318</v>
      </c>
      <c r="C65" s="613"/>
      <c r="D65" s="613"/>
      <c r="E65" s="613"/>
      <c r="F65" s="613"/>
      <c r="G65" s="613"/>
      <c r="H65" s="613"/>
      <c r="I65" s="613"/>
      <c r="J65" s="602" t="str">
        <f>LEN(SUBSTITUTE(D67," ",""))&amp;" caratteri / 1500"</f>
        <v>0 caratteri / 1500</v>
      </c>
      <c r="K65" s="602"/>
    </row>
    <row r="66" spans="2:11" ht="22.5" hidden="1">
      <c r="B66" s="49"/>
      <c r="C66" s="49"/>
      <c r="D66" s="50" t="s">
        <v>8</v>
      </c>
      <c r="E66" s="49"/>
      <c r="F66" s="49"/>
      <c r="G66" s="49"/>
      <c r="H66" s="49"/>
      <c r="I66" s="49"/>
      <c r="J66" s="49"/>
      <c r="K66" s="49"/>
    </row>
    <row r="67" spans="2:11" ht="17.25" customHeight="1">
      <c r="B67" s="614"/>
      <c r="C67" s="615"/>
      <c r="D67" s="615"/>
      <c r="E67" s="615"/>
      <c r="F67" s="615"/>
      <c r="G67" s="615"/>
      <c r="H67" s="615"/>
      <c r="I67" s="615"/>
      <c r="J67" s="615"/>
      <c r="K67" s="616"/>
    </row>
    <row r="68" spans="2:11" ht="17.25" customHeight="1">
      <c r="B68" s="617"/>
      <c r="C68" s="618"/>
      <c r="D68" s="618"/>
      <c r="E68" s="618"/>
      <c r="F68" s="618"/>
      <c r="G68" s="618"/>
      <c r="H68" s="618"/>
      <c r="I68" s="618"/>
      <c r="J68" s="618"/>
      <c r="K68" s="619"/>
    </row>
    <row r="69" spans="2:11" ht="17.25" customHeight="1">
      <c r="B69" s="617"/>
      <c r="C69" s="618"/>
      <c r="D69" s="618"/>
      <c r="E69" s="618"/>
      <c r="F69" s="618"/>
      <c r="G69" s="618"/>
      <c r="H69" s="618"/>
      <c r="I69" s="618"/>
      <c r="J69" s="618"/>
      <c r="K69" s="619"/>
    </row>
    <row r="70" spans="2:11" ht="17.25" customHeight="1">
      <c r="B70" s="617"/>
      <c r="C70" s="618"/>
      <c r="D70" s="618"/>
      <c r="E70" s="618"/>
      <c r="F70" s="618"/>
      <c r="G70" s="618"/>
      <c r="H70" s="618"/>
      <c r="I70" s="618"/>
      <c r="J70" s="618"/>
      <c r="K70" s="619"/>
    </row>
    <row r="71" spans="2:11" ht="17.25" customHeight="1">
      <c r="B71" s="617"/>
      <c r="C71" s="618"/>
      <c r="D71" s="618"/>
      <c r="E71" s="618"/>
      <c r="F71" s="618"/>
      <c r="G71" s="618"/>
      <c r="H71" s="618"/>
      <c r="I71" s="618"/>
      <c r="J71" s="618"/>
      <c r="K71" s="619"/>
    </row>
    <row r="72" spans="2:11" ht="17.25" customHeight="1">
      <c r="B72" s="617"/>
      <c r="C72" s="618"/>
      <c r="D72" s="618"/>
      <c r="E72" s="618"/>
      <c r="F72" s="618"/>
      <c r="G72" s="618"/>
      <c r="H72" s="618"/>
      <c r="I72" s="618"/>
      <c r="J72" s="618"/>
      <c r="K72" s="619"/>
    </row>
    <row r="73" spans="2:11" ht="17.25" customHeight="1">
      <c r="B73" s="617"/>
      <c r="C73" s="618"/>
      <c r="D73" s="618"/>
      <c r="E73" s="618"/>
      <c r="F73" s="618"/>
      <c r="G73" s="618"/>
      <c r="H73" s="618"/>
      <c r="I73" s="618"/>
      <c r="J73" s="618"/>
      <c r="K73" s="619"/>
    </row>
    <row r="74" spans="2:11" ht="17.25" customHeight="1">
      <c r="B74" s="617"/>
      <c r="C74" s="618"/>
      <c r="D74" s="618"/>
      <c r="E74" s="618"/>
      <c r="F74" s="618"/>
      <c r="G74" s="618"/>
      <c r="H74" s="618"/>
      <c r="I74" s="618"/>
      <c r="J74" s="618"/>
      <c r="K74" s="619"/>
    </row>
    <row r="75" spans="2:11" ht="17.25" customHeight="1">
      <c r="B75" s="617"/>
      <c r="C75" s="618"/>
      <c r="D75" s="618"/>
      <c r="E75" s="618"/>
      <c r="F75" s="618"/>
      <c r="G75" s="618"/>
      <c r="H75" s="618"/>
      <c r="I75" s="618"/>
      <c r="J75" s="618"/>
      <c r="K75" s="619"/>
    </row>
    <row r="76" spans="2:11" ht="17.25" customHeight="1">
      <c r="B76" s="617"/>
      <c r="C76" s="618"/>
      <c r="D76" s="618"/>
      <c r="E76" s="618"/>
      <c r="F76" s="618"/>
      <c r="G76" s="618"/>
      <c r="H76" s="618"/>
      <c r="I76" s="618"/>
      <c r="J76" s="618"/>
      <c r="K76" s="619"/>
    </row>
    <row r="77" spans="2:11" ht="17.25" customHeight="1">
      <c r="B77" s="617"/>
      <c r="C77" s="618"/>
      <c r="D77" s="618"/>
      <c r="E77" s="618"/>
      <c r="F77" s="618"/>
      <c r="G77" s="618"/>
      <c r="H77" s="618"/>
      <c r="I77" s="618"/>
      <c r="J77" s="618"/>
      <c r="K77" s="619"/>
    </row>
    <row r="78" spans="2:11" ht="17.25" customHeight="1">
      <c r="B78" s="617"/>
      <c r="C78" s="618"/>
      <c r="D78" s="618"/>
      <c r="E78" s="618"/>
      <c r="F78" s="618"/>
      <c r="G78" s="618"/>
      <c r="H78" s="618"/>
      <c r="I78" s="618"/>
      <c r="J78" s="618"/>
      <c r="K78" s="619"/>
    </row>
    <row r="79" spans="2:11" ht="17.25" customHeight="1">
      <c r="B79" s="617"/>
      <c r="C79" s="618"/>
      <c r="D79" s="618"/>
      <c r="E79" s="618"/>
      <c r="F79" s="618"/>
      <c r="G79" s="618"/>
      <c r="H79" s="618"/>
      <c r="I79" s="618"/>
      <c r="J79" s="618"/>
      <c r="K79" s="619"/>
    </row>
    <row r="80" spans="2:11" ht="17.25" customHeight="1">
      <c r="B80" s="617"/>
      <c r="C80" s="618"/>
      <c r="D80" s="618"/>
      <c r="E80" s="618"/>
      <c r="F80" s="618"/>
      <c r="G80" s="618"/>
      <c r="H80" s="618"/>
      <c r="I80" s="618"/>
      <c r="J80" s="618"/>
      <c r="K80" s="619"/>
    </row>
    <row r="81" spans="2:11" ht="17.25" customHeight="1">
      <c r="B81" s="620"/>
      <c r="C81" s="621"/>
      <c r="D81" s="621"/>
      <c r="E81" s="621"/>
      <c r="F81" s="621"/>
      <c r="G81" s="621"/>
      <c r="H81" s="621"/>
      <c r="I81" s="621"/>
      <c r="J81" s="621"/>
      <c r="K81" s="622"/>
    </row>
    <row r="82" ht="11.25">
      <c r="D82" s="32"/>
    </row>
    <row r="83" spans="2:11" ht="14.25" customHeight="1">
      <c r="B83" s="611" t="s">
        <v>319</v>
      </c>
      <c r="C83" s="611"/>
      <c r="D83" s="611"/>
      <c r="E83" s="611"/>
      <c r="F83" s="611"/>
      <c r="G83" s="611"/>
      <c r="H83" s="611"/>
      <c r="I83" s="611"/>
      <c r="J83" s="611"/>
      <c r="K83" s="611"/>
    </row>
    <row r="84" spans="2:11" ht="9.75" customHeight="1">
      <c r="B84" s="626" t="s">
        <v>367</v>
      </c>
      <c r="C84" s="626"/>
      <c r="D84" s="626"/>
      <c r="E84" s="626"/>
      <c r="F84" s="626"/>
      <c r="G84" s="626"/>
      <c r="H84" s="626"/>
      <c r="I84" s="626"/>
      <c r="J84" s="626"/>
      <c r="K84" s="626"/>
    </row>
    <row r="85" spans="2:11" ht="11.25">
      <c r="B85" s="626"/>
      <c r="C85" s="626"/>
      <c r="D85" s="626"/>
      <c r="E85" s="626"/>
      <c r="F85" s="626"/>
      <c r="G85" s="626"/>
      <c r="H85" s="626"/>
      <c r="I85" s="626"/>
      <c r="J85" s="626"/>
      <c r="K85" s="626"/>
    </row>
    <row r="86" spans="2:11" ht="11.25">
      <c r="B86" s="626"/>
      <c r="C86" s="626"/>
      <c r="D86" s="626"/>
      <c r="E86" s="626"/>
      <c r="F86" s="626"/>
      <c r="G86" s="626"/>
      <c r="H86" s="626"/>
      <c r="I86" s="626"/>
      <c r="J86" s="626"/>
      <c r="K86" s="626"/>
    </row>
    <row r="87" ht="11.25">
      <c r="D87" s="25"/>
    </row>
    <row r="88" spans="2:8" ht="11.25">
      <c r="B88" s="21" t="s">
        <v>337</v>
      </c>
      <c r="C88" s="21" t="s">
        <v>338</v>
      </c>
      <c r="D88" s="25"/>
      <c r="H88" s="21" t="s">
        <v>19</v>
      </c>
    </row>
    <row r="89" ht="11.25">
      <c r="D89" s="31"/>
    </row>
    <row r="90" spans="2:11" ht="19.5" customHeight="1">
      <c r="B90" s="51" t="s">
        <v>325</v>
      </c>
      <c r="C90" s="25"/>
      <c r="D90" s="25"/>
      <c r="H90" s="610"/>
      <c r="I90" s="610"/>
      <c r="J90" s="610"/>
      <c r="K90" s="610"/>
    </row>
    <row r="91" spans="2:11" ht="7.5" customHeight="1">
      <c r="B91" s="51"/>
      <c r="C91" s="25"/>
      <c r="D91" s="25"/>
      <c r="H91" s="227"/>
      <c r="I91" s="227"/>
      <c r="J91" s="227"/>
      <c r="K91" s="227"/>
    </row>
    <row r="92" spans="2:11" ht="19.5" customHeight="1">
      <c r="B92" s="51" t="s">
        <v>326</v>
      </c>
      <c r="C92" s="25"/>
      <c r="D92" s="25"/>
      <c r="H92" s="609"/>
      <c r="I92" s="609"/>
      <c r="J92" s="609"/>
      <c r="K92" s="609"/>
    </row>
    <row r="93" spans="2:11" ht="7.5" customHeight="1">
      <c r="B93" s="51"/>
      <c r="C93" s="25"/>
      <c r="D93" s="25"/>
      <c r="H93" s="227"/>
      <c r="I93" s="227"/>
      <c r="J93" s="227"/>
      <c r="K93" s="227"/>
    </row>
    <row r="94" spans="2:11" ht="19.5" customHeight="1">
      <c r="B94" s="51" t="s">
        <v>327</v>
      </c>
      <c r="C94" s="25"/>
      <c r="D94" s="25"/>
      <c r="H94" s="610"/>
      <c r="I94" s="610"/>
      <c r="J94" s="610"/>
      <c r="K94" s="610"/>
    </row>
    <row r="95" spans="2:11" ht="7.5" customHeight="1">
      <c r="B95" s="51"/>
      <c r="C95" s="25"/>
      <c r="D95" s="25"/>
      <c r="H95" s="227"/>
      <c r="I95" s="227"/>
      <c r="J95" s="227"/>
      <c r="K95" s="227"/>
    </row>
    <row r="96" spans="2:11" ht="19.5" customHeight="1">
      <c r="B96" s="51" t="s">
        <v>328</v>
      </c>
      <c r="C96" s="25"/>
      <c r="D96" s="25"/>
      <c r="H96" s="609"/>
      <c r="I96" s="609"/>
      <c r="J96" s="609"/>
      <c r="K96" s="609"/>
    </row>
    <row r="97" spans="2:11" ht="7.5" customHeight="1">
      <c r="B97" s="51"/>
      <c r="C97" s="25"/>
      <c r="D97" s="25"/>
      <c r="H97" s="227"/>
      <c r="I97" s="227"/>
      <c r="J97" s="227"/>
      <c r="K97" s="227"/>
    </row>
    <row r="98" spans="2:11" ht="19.5" customHeight="1">
      <c r="B98" s="51" t="s">
        <v>329</v>
      </c>
      <c r="C98" s="25"/>
      <c r="D98" s="25"/>
      <c r="H98" s="610"/>
      <c r="I98" s="610"/>
      <c r="J98" s="610"/>
      <c r="K98" s="610"/>
    </row>
    <row r="99" spans="2:11" ht="7.5" customHeight="1">
      <c r="B99" s="51"/>
      <c r="C99" s="25"/>
      <c r="D99" s="25"/>
      <c r="H99" s="227"/>
      <c r="I99" s="227"/>
      <c r="J99" s="227"/>
      <c r="K99" s="227"/>
    </row>
    <row r="100" spans="2:11" ht="19.5" customHeight="1">
      <c r="B100" s="51" t="s">
        <v>330</v>
      </c>
      <c r="C100" s="25"/>
      <c r="D100" s="25"/>
      <c r="H100" s="609"/>
      <c r="I100" s="609"/>
      <c r="J100" s="609"/>
      <c r="K100" s="609"/>
    </row>
    <row r="101" spans="2:11" ht="7.5" customHeight="1">
      <c r="B101" s="51"/>
      <c r="C101" s="25"/>
      <c r="D101" s="25"/>
      <c r="H101" s="227"/>
      <c r="I101" s="227"/>
      <c r="J101" s="227"/>
      <c r="K101" s="227"/>
    </row>
    <row r="102" spans="2:11" ht="19.5" customHeight="1">
      <c r="B102" s="51" t="s">
        <v>331</v>
      </c>
      <c r="C102" s="25"/>
      <c r="D102" s="25"/>
      <c r="H102" s="610"/>
      <c r="I102" s="610"/>
      <c r="J102" s="610"/>
      <c r="K102" s="610"/>
    </row>
    <row r="103" spans="2:11" ht="7.5" customHeight="1">
      <c r="B103" s="51"/>
      <c r="C103" s="25"/>
      <c r="D103" s="25"/>
      <c r="H103" s="227"/>
      <c r="I103" s="227"/>
      <c r="J103" s="227"/>
      <c r="K103" s="227"/>
    </row>
    <row r="104" spans="2:11" ht="19.5" customHeight="1">
      <c r="B104" s="51" t="s">
        <v>332</v>
      </c>
      <c r="C104" s="25"/>
      <c r="D104" s="25"/>
      <c r="H104" s="609"/>
      <c r="I104" s="609"/>
      <c r="J104" s="609"/>
      <c r="K104" s="609"/>
    </row>
    <row r="105" spans="2:11" ht="7.5" customHeight="1">
      <c r="B105" s="51"/>
      <c r="C105" s="25"/>
      <c r="D105" s="25"/>
      <c r="H105" s="227"/>
      <c r="I105" s="227"/>
      <c r="J105" s="227"/>
      <c r="K105" s="227"/>
    </row>
    <row r="106" spans="2:11" ht="19.5" customHeight="1">
      <c r="B106" s="51" t="s">
        <v>333</v>
      </c>
      <c r="C106" s="25"/>
      <c r="D106" s="25"/>
      <c r="H106" s="610"/>
      <c r="I106" s="610"/>
      <c r="J106" s="610"/>
      <c r="K106" s="610"/>
    </row>
    <row r="107" spans="2:11" ht="7.5" customHeight="1">
      <c r="B107" s="51"/>
      <c r="C107" s="25"/>
      <c r="D107" s="25"/>
      <c r="H107" s="227"/>
      <c r="I107" s="227"/>
      <c r="J107" s="227"/>
      <c r="K107" s="227"/>
    </row>
    <row r="108" spans="2:11" ht="19.5" customHeight="1">
      <c r="B108" s="51" t="s">
        <v>334</v>
      </c>
      <c r="C108" s="25"/>
      <c r="D108" s="25"/>
      <c r="H108" s="609"/>
      <c r="I108" s="609"/>
      <c r="J108" s="609"/>
      <c r="K108" s="609"/>
    </row>
    <row r="109" spans="2:11" ht="7.5" customHeight="1">
      <c r="B109" s="51"/>
      <c r="C109" s="25"/>
      <c r="D109" s="25"/>
      <c r="H109" s="227"/>
      <c r="I109" s="227"/>
      <c r="J109" s="227"/>
      <c r="K109" s="227"/>
    </row>
    <row r="110" spans="2:11" ht="19.5" customHeight="1">
      <c r="B110" s="51" t="s">
        <v>335</v>
      </c>
      <c r="C110" s="25"/>
      <c r="D110" s="25"/>
      <c r="H110" s="610"/>
      <c r="I110" s="610"/>
      <c r="J110" s="610"/>
      <c r="K110" s="610"/>
    </row>
    <row r="111" spans="2:11" ht="9" customHeight="1">
      <c r="B111" s="51"/>
      <c r="C111" s="25"/>
      <c r="D111" s="25"/>
      <c r="H111" s="227"/>
      <c r="I111" s="227"/>
      <c r="J111" s="227"/>
      <c r="K111" s="227"/>
    </row>
    <row r="112" spans="2:11" ht="19.5" customHeight="1">
      <c r="B112" s="51" t="s">
        <v>336</v>
      </c>
      <c r="C112" s="25"/>
      <c r="D112" s="25"/>
      <c r="H112" s="604" t="s">
        <v>829</v>
      </c>
      <c r="I112" s="604"/>
      <c r="J112" s="604"/>
      <c r="K112" s="604"/>
    </row>
    <row r="113" ht="11.25">
      <c r="D113" s="33"/>
    </row>
    <row r="114" spans="2:11" ht="19.5" customHeight="1">
      <c r="B114" s="51" t="s">
        <v>659</v>
      </c>
      <c r="C114" s="25"/>
      <c r="D114" s="25"/>
      <c r="H114" s="604" t="s">
        <v>616</v>
      </c>
      <c r="I114" s="604"/>
      <c r="J114" s="604"/>
      <c r="K114" s="604"/>
    </row>
    <row r="115" ht="11.25">
      <c r="D115" s="25"/>
    </row>
    <row r="116" ht="11.25">
      <c r="D116" s="32"/>
    </row>
    <row r="117" ht="11.25">
      <c r="D117" s="25"/>
    </row>
  </sheetData>
  <sheetProtection/>
  <mergeCells count="61">
    <mergeCell ref="B57:D57"/>
    <mergeCell ref="D61:K63"/>
    <mergeCell ref="B63:C63"/>
    <mergeCell ref="H98:K98"/>
    <mergeCell ref="B41:I41"/>
    <mergeCell ref="B55:D55"/>
    <mergeCell ref="J41:K41"/>
    <mergeCell ref="H100:K100"/>
    <mergeCell ref="H92:K92"/>
    <mergeCell ref="B59:D59"/>
    <mergeCell ref="H104:K104"/>
    <mergeCell ref="J65:K65"/>
    <mergeCell ref="H90:K90"/>
    <mergeCell ref="H112:K112"/>
    <mergeCell ref="H106:K106"/>
    <mergeCell ref="H108:K108"/>
    <mergeCell ref="D54:K54"/>
    <mergeCell ref="C19:D19"/>
    <mergeCell ref="C20:D20"/>
    <mergeCell ref="E20:K20"/>
    <mergeCell ref="B84:K86"/>
    <mergeCell ref="B30:K39"/>
    <mergeCell ref="B42:K52"/>
    <mergeCell ref="H114:K114"/>
    <mergeCell ref="B61:C62"/>
    <mergeCell ref="H96:K96"/>
    <mergeCell ref="H110:K110"/>
    <mergeCell ref="B83:K83"/>
    <mergeCell ref="B26:B27"/>
    <mergeCell ref="H102:K102"/>
    <mergeCell ref="H94:K94"/>
    <mergeCell ref="B65:I65"/>
    <mergeCell ref="B67:K81"/>
    <mergeCell ref="B24:F24"/>
    <mergeCell ref="B29:I29"/>
    <mergeCell ref="B16:K16"/>
    <mergeCell ref="E22:K22"/>
    <mergeCell ref="C22:D22"/>
    <mergeCell ref="E18:F18"/>
    <mergeCell ref="J29:K29"/>
    <mergeCell ref="E19:K19"/>
    <mergeCell ref="C26:K27"/>
    <mergeCell ref="E21:K21"/>
    <mergeCell ref="H2:I2"/>
    <mergeCell ref="C21:D21"/>
    <mergeCell ref="E14:F14"/>
    <mergeCell ref="G14:H14"/>
    <mergeCell ref="I14:J14"/>
    <mergeCell ref="B2:G2"/>
    <mergeCell ref="J2:K2"/>
    <mergeCell ref="C18:D18"/>
    <mergeCell ref="B4:C4"/>
    <mergeCell ref="D4:K4"/>
    <mergeCell ref="C10:I10"/>
    <mergeCell ref="C6:J6"/>
    <mergeCell ref="C7:I7"/>
    <mergeCell ref="C8:I8"/>
    <mergeCell ref="C9:I9"/>
    <mergeCell ref="B13:K13"/>
    <mergeCell ref="B12:C12"/>
    <mergeCell ref="G12:H12"/>
  </mergeCells>
  <dataValidations count="8">
    <dataValidation allowBlank="1" showInputMessage="1" showErrorMessage="1" prompt="E' necessario esplicitare, in modo sintetico ma preciso, le problematiche,  che il progetto intende affrontare tra quelle riscontrate sul territorio." sqref="B41:I41"/>
    <dataValidation allowBlank="1" showInputMessage="1" showErrorMessage="1" prompt="Obiettivi Progettuali definiti come sintesi dei rispettivi punti, da 1 a 12, come da lettera c), punto 6 del Bando." sqref="D54:K54"/>
    <dataValidation allowBlank="1" showInputMessage="1" showErrorMessage="1" prompt="Indicare, sinteticamente, le problematiche sociali riscontrabili nel territorio che il progetto intende coinvolgere." sqref="B29:I29"/>
    <dataValidation allowBlank="1" showInputMessage="1" showErrorMessage="1" prompt="contrassegnare (con una X nella casella a destra) l'ambito di intervento progettuale così come definiti a bando. E' possibile evidenziare più ambiti.&#10;Verifica Allegato 10" sqref="C6:J6"/>
    <dataValidation allowBlank="1" showInputMessage="1" showErrorMessage="1" prompt="E' possibile indicare anche solo il mese ed anno. Nel caso non venga specificato il giorno si intende il primo giorno del mese in riferimento." sqref="B12:C12"/>
    <dataValidation allowBlank="1" showInputMessage="1" showErrorMessage="1" prompt="E' possibile inserire anche solo il mese e l'anno. Nel caso non venga specificato il giorno si intende l'ultimo giorno del mese indicato." sqref="G12:H12"/>
    <dataValidation allowBlank="1" showInputMessage="1" showErrorMessage="1" prompt="Le data inserite sono confermate in caso di mancata ulteriore comunicazione. La data di inizio progettuale deve essere fissata non oltre 30gg dalla notifica di amm. al sostegno. Eventuale proroga da autorizzare non oltre i 3 mesi dalla fine progetto dich." sqref="B13:K13"/>
    <dataValidation allowBlank="1" showInputMessage="1" showErrorMessage="1" prompt="Nel caso lo spazio dedicato alla Sintesi Progettuale rsultasse insufficiente è possibile completare la descrizione atraverso allegato al progetto." sqref="B65:I65"/>
  </dataValidations>
  <hyperlinks>
    <hyperlink ref="J2" location="Indice!A1" display="Torna all'indice"/>
  </hyperlinks>
  <printOptions/>
  <pageMargins left="0.7086614173228347" right="0.7086614173228347" top="0.9055118110236221" bottom="0.5511811023622047" header="0.31496062992125984" footer="0.31496062992125984"/>
  <pageSetup horizontalDpi="600" verticalDpi="600" orientation="portrait" paperSize="9" r:id="rId3"/>
  <headerFooter>
    <oddHeader>&amp;CGAL RIVIERA DI FIORI
PROGETTO 3.1.1
“Progetto di Cooperazione - Interventi finalizzati a garantire i servizi essenziali alla popolazione rurale e sostegno all’agricoltura sociale”
 &amp;"-,Grassetto"INQUADRAMENTO PROGETTUALE</oddHeader>
    <oddFooter>&amp;C&amp;P/&amp;N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oglio7"/>
  <dimension ref="A1:L64"/>
  <sheetViews>
    <sheetView zoomScalePageLayoutView="0" workbookViewId="0" topLeftCell="A40">
      <selection activeCell="M69" sqref="M69"/>
    </sheetView>
  </sheetViews>
  <sheetFormatPr defaultColWidth="9.140625" defaultRowHeight="15"/>
  <cols>
    <col min="1" max="1" width="12.421875" style="0" customWidth="1"/>
  </cols>
  <sheetData>
    <row r="1" spans="1:12" s="26" customFormat="1" ht="22.5" customHeight="1">
      <c r="A1" s="52" t="str">
        <f>'Inq. Progettuale'!$B$90</f>
        <v>AZIONE 1</v>
      </c>
      <c r="B1" s="679">
        <f>'Inq. Progettuale'!$H$90</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694"/>
      <c r="B4" s="695"/>
      <c r="C4" s="695"/>
      <c r="D4" s="695"/>
      <c r="E4" s="695"/>
      <c r="F4" s="695"/>
      <c r="G4" s="695"/>
      <c r="H4" s="695"/>
      <c r="I4" s="696"/>
    </row>
    <row r="5" spans="1:9" s="10" customFormat="1" ht="15">
      <c r="A5" s="697"/>
      <c r="B5" s="698"/>
      <c r="C5" s="698"/>
      <c r="D5" s="698"/>
      <c r="E5" s="698"/>
      <c r="F5" s="698"/>
      <c r="G5" s="698"/>
      <c r="H5" s="698"/>
      <c r="I5" s="699"/>
    </row>
    <row r="6" spans="1:9" s="10" customFormat="1" ht="15">
      <c r="A6" s="697"/>
      <c r="B6" s="698"/>
      <c r="C6" s="698"/>
      <c r="D6" s="698"/>
      <c r="E6" s="698"/>
      <c r="F6" s="698"/>
      <c r="G6" s="698"/>
      <c r="H6" s="698"/>
      <c r="I6" s="699"/>
    </row>
    <row r="7" spans="1:9" s="10" customFormat="1" ht="15">
      <c r="A7" s="697"/>
      <c r="B7" s="698"/>
      <c r="C7" s="698"/>
      <c r="D7" s="698"/>
      <c r="E7" s="698"/>
      <c r="F7" s="698"/>
      <c r="G7" s="698"/>
      <c r="H7" s="698"/>
      <c r="I7" s="699"/>
    </row>
    <row r="8" spans="1:9" s="10" customFormat="1" ht="15">
      <c r="A8" s="697"/>
      <c r="B8" s="698"/>
      <c r="C8" s="698"/>
      <c r="D8" s="698"/>
      <c r="E8" s="698"/>
      <c r="F8" s="698"/>
      <c r="G8" s="698"/>
      <c r="H8" s="698"/>
      <c r="I8" s="699"/>
    </row>
    <row r="9" spans="1:9" s="10" customFormat="1" ht="15">
      <c r="A9" s="697"/>
      <c r="B9" s="698"/>
      <c r="C9" s="698"/>
      <c r="D9" s="698"/>
      <c r="E9" s="698"/>
      <c r="F9" s="698"/>
      <c r="G9" s="698"/>
      <c r="H9" s="698"/>
      <c r="I9" s="699"/>
    </row>
    <row r="10" spans="1:9" s="10" customFormat="1" ht="15">
      <c r="A10" s="697"/>
      <c r="B10" s="698"/>
      <c r="C10" s="698"/>
      <c r="D10" s="698"/>
      <c r="E10" s="698"/>
      <c r="F10" s="698"/>
      <c r="G10" s="698"/>
      <c r="H10" s="698"/>
      <c r="I10" s="699"/>
    </row>
    <row r="11" spans="1:9" s="10" customFormat="1" ht="15">
      <c r="A11" s="697"/>
      <c r="B11" s="698"/>
      <c r="C11" s="698"/>
      <c r="D11" s="698"/>
      <c r="E11" s="698"/>
      <c r="F11" s="698"/>
      <c r="G11" s="698"/>
      <c r="H11" s="698"/>
      <c r="I11" s="699"/>
    </row>
    <row r="12" spans="1:9" s="10" customFormat="1" ht="15">
      <c r="A12" s="697"/>
      <c r="B12" s="698"/>
      <c r="C12" s="698"/>
      <c r="D12" s="698"/>
      <c r="E12" s="698"/>
      <c r="F12" s="698"/>
      <c r="G12" s="698"/>
      <c r="H12" s="698"/>
      <c r="I12" s="699"/>
    </row>
    <row r="13" spans="1:9" s="10" customFormat="1" ht="15">
      <c r="A13" s="697"/>
      <c r="B13" s="698"/>
      <c r="C13" s="698"/>
      <c r="D13" s="698"/>
      <c r="E13" s="698"/>
      <c r="F13" s="698"/>
      <c r="G13" s="698"/>
      <c r="H13" s="698"/>
      <c r="I13" s="699"/>
    </row>
    <row r="14" spans="1:9" s="10" customFormat="1" ht="15">
      <c r="A14" s="700"/>
      <c r="B14" s="701"/>
      <c r="C14" s="701"/>
      <c r="D14" s="701"/>
      <c r="E14" s="701"/>
      <c r="F14" s="701"/>
      <c r="G14" s="701"/>
      <c r="H14" s="701"/>
      <c r="I14" s="702"/>
    </row>
    <row r="16" spans="1:9" ht="15">
      <c r="A16" s="652" t="s">
        <v>340</v>
      </c>
      <c r="B16" s="653"/>
      <c r="C16" s="653"/>
      <c r="D16" s="653"/>
      <c r="E16" s="653"/>
      <c r="F16" s="653"/>
      <c r="G16" s="654"/>
      <c r="H16" s="602" t="str">
        <f>LEN(SUBSTITUTE(A17," ",""))&amp;" caratteri / 750"</f>
        <v>0 caratteri / 750</v>
      </c>
      <c r="I16" s="602"/>
    </row>
    <row r="17" spans="1:9" ht="15">
      <c r="A17" s="685"/>
      <c r="B17" s="686"/>
      <c r="C17" s="686"/>
      <c r="D17" s="686"/>
      <c r="E17" s="686"/>
      <c r="F17" s="686"/>
      <c r="G17" s="686"/>
      <c r="H17" s="686"/>
      <c r="I17" s="687"/>
    </row>
    <row r="18" spans="1:9" ht="15">
      <c r="A18" s="688"/>
      <c r="B18" s="689"/>
      <c r="C18" s="689"/>
      <c r="D18" s="689"/>
      <c r="E18" s="689"/>
      <c r="F18" s="689"/>
      <c r="G18" s="689"/>
      <c r="H18" s="689"/>
      <c r="I18" s="690"/>
    </row>
    <row r="19" spans="1:9" ht="15">
      <c r="A19" s="688"/>
      <c r="B19" s="689"/>
      <c r="C19" s="689"/>
      <c r="D19" s="689"/>
      <c r="E19" s="689"/>
      <c r="F19" s="689"/>
      <c r="G19" s="689"/>
      <c r="H19" s="689"/>
      <c r="I19" s="690"/>
    </row>
    <row r="20" spans="1:9" ht="15">
      <c r="A20" s="688"/>
      <c r="B20" s="689"/>
      <c r="C20" s="689"/>
      <c r="D20" s="689"/>
      <c r="E20" s="689"/>
      <c r="F20" s="689"/>
      <c r="G20" s="689"/>
      <c r="H20" s="689"/>
      <c r="I20" s="690"/>
    </row>
    <row r="21" spans="1:9" ht="15">
      <c r="A21" s="688"/>
      <c r="B21" s="689"/>
      <c r="C21" s="689"/>
      <c r="D21" s="689"/>
      <c r="E21" s="689"/>
      <c r="F21" s="689"/>
      <c r="G21" s="689"/>
      <c r="H21" s="689"/>
      <c r="I21" s="690"/>
    </row>
    <row r="22" spans="1:9" ht="15">
      <c r="A22" s="688"/>
      <c r="B22" s="689"/>
      <c r="C22" s="689"/>
      <c r="D22" s="689"/>
      <c r="E22" s="689"/>
      <c r="F22" s="689"/>
      <c r="G22" s="689"/>
      <c r="H22" s="689"/>
      <c r="I22" s="690"/>
    </row>
    <row r="23" spans="1:9" ht="15">
      <c r="A23" s="688"/>
      <c r="B23" s="689"/>
      <c r="C23" s="689"/>
      <c r="D23" s="689"/>
      <c r="E23" s="689"/>
      <c r="F23" s="689"/>
      <c r="G23" s="689"/>
      <c r="H23" s="689"/>
      <c r="I23" s="690"/>
    </row>
    <row r="24" spans="1:9" ht="15">
      <c r="A24" s="688"/>
      <c r="B24" s="689"/>
      <c r="C24" s="689"/>
      <c r="D24" s="689"/>
      <c r="E24" s="689"/>
      <c r="F24" s="689"/>
      <c r="G24" s="689"/>
      <c r="H24" s="689"/>
      <c r="I24" s="690"/>
    </row>
    <row r="25" spans="1:9" ht="15">
      <c r="A25" s="691"/>
      <c r="B25" s="692"/>
      <c r="C25" s="692"/>
      <c r="D25" s="692"/>
      <c r="E25" s="692"/>
      <c r="F25" s="692"/>
      <c r="G25" s="692"/>
      <c r="H25" s="692"/>
      <c r="I25" s="693"/>
    </row>
    <row r="27" spans="1:9" s="55" customFormat="1" ht="15">
      <c r="A27" s="706" t="s">
        <v>341</v>
      </c>
      <c r="B27" s="706"/>
      <c r="C27" s="57" t="s">
        <v>343</v>
      </c>
      <c r="D27" s="707" t="s">
        <v>0</v>
      </c>
      <c r="E27" s="708"/>
      <c r="F27" s="708"/>
      <c r="G27" s="708"/>
      <c r="H27" s="708"/>
      <c r="I27" s="709"/>
    </row>
    <row r="28" spans="1:9" ht="25.5" customHeight="1">
      <c r="A28" s="706"/>
      <c r="B28" s="706"/>
      <c r="C28" s="54"/>
      <c r="D28" s="703"/>
      <c r="E28" s="704"/>
      <c r="F28" s="704"/>
      <c r="G28" s="704"/>
      <c r="H28" s="704"/>
      <c r="I28" s="705"/>
    </row>
    <row r="30" spans="1:9" ht="15">
      <c r="A30" s="681" t="s">
        <v>342</v>
      </c>
      <c r="B30" s="56"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21" customHeight="1">
      <c r="C43" s="53"/>
      <c r="D43" s="53"/>
      <c r="E43" s="53"/>
      <c r="F43" s="53"/>
      <c r="G43" s="53"/>
      <c r="H43" s="53"/>
      <c r="I43" s="53"/>
    </row>
    <row r="44" spans="1:9" s="10" customFormat="1" ht="15" customHeight="1">
      <c r="A44" s="667" t="s">
        <v>497</v>
      </c>
      <c r="B44" s="667"/>
      <c r="C44" s="667"/>
      <c r="D44" s="667"/>
      <c r="E44" s="667"/>
      <c r="F44" s="667"/>
      <c r="G44" s="667"/>
      <c r="H44" s="667"/>
      <c r="I44" s="667"/>
    </row>
    <row r="45" spans="1:9" s="75" customFormat="1" ht="19.5" customHeight="1">
      <c r="A45" s="668" t="s">
        <v>19</v>
      </c>
      <c r="B45" s="668"/>
      <c r="C45" s="668" t="s">
        <v>346</v>
      </c>
      <c r="D45" s="668"/>
      <c r="E45" s="668" t="s">
        <v>347</v>
      </c>
      <c r="F45" s="668"/>
      <c r="G45" s="668"/>
      <c r="H45" s="668"/>
      <c r="I45" s="668"/>
    </row>
    <row r="46" spans="1:9" s="75" customFormat="1" ht="33" customHeight="1">
      <c r="A46" s="671"/>
      <c r="B46" s="672"/>
      <c r="C46" s="661"/>
      <c r="D46" s="663"/>
      <c r="E46" s="661"/>
      <c r="F46" s="662"/>
      <c r="G46" s="662"/>
      <c r="H46" s="662"/>
      <c r="I46" s="663"/>
    </row>
    <row r="47" spans="1:9" ht="35.25" customHeight="1">
      <c r="A47" s="660"/>
      <c r="B47" s="660"/>
      <c r="C47" s="650"/>
      <c r="D47" s="650"/>
      <c r="E47" s="650"/>
      <c r="F47" s="650"/>
      <c r="G47" s="650"/>
      <c r="H47" s="650"/>
      <c r="I47" s="650"/>
    </row>
    <row r="48" spans="1:11" ht="35.25" customHeight="1">
      <c r="A48" s="659"/>
      <c r="B48" s="659"/>
      <c r="C48" s="664"/>
      <c r="D48" s="664"/>
      <c r="E48" s="664"/>
      <c r="F48" s="664"/>
      <c r="G48" s="664"/>
      <c r="H48" s="664"/>
      <c r="I48" s="664"/>
      <c r="K48" s="471"/>
    </row>
    <row r="49" spans="1:9" ht="35.25" customHeight="1">
      <c r="A49" s="660"/>
      <c r="B49" s="660"/>
      <c r="C49" s="650"/>
      <c r="D49" s="650"/>
      <c r="E49" s="650"/>
      <c r="F49" s="650"/>
      <c r="G49" s="650"/>
      <c r="H49" s="650"/>
      <c r="I49" s="650"/>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518</v>
      </c>
      <c r="B60" s="649"/>
      <c r="C60" s="649"/>
      <c r="D60" s="649"/>
      <c r="E60" s="649"/>
      <c r="F60" s="649"/>
      <c r="G60" s="649"/>
      <c r="H60" s="649"/>
      <c r="I60" s="649"/>
    </row>
    <row r="61" spans="1:9" ht="35.25" customHeight="1">
      <c r="A61" s="64" t="s">
        <v>519</v>
      </c>
      <c r="B61" s="648"/>
      <c r="C61" s="648"/>
      <c r="D61" s="648"/>
      <c r="E61" s="648"/>
      <c r="F61" s="648"/>
      <c r="G61" s="648"/>
      <c r="H61" s="648"/>
      <c r="I61" s="648"/>
    </row>
    <row r="62" spans="1:9" ht="35.25" customHeight="1">
      <c r="A62" s="64" t="s">
        <v>520</v>
      </c>
      <c r="B62" s="649"/>
      <c r="C62" s="649"/>
      <c r="D62" s="649"/>
      <c r="E62" s="649"/>
      <c r="F62" s="649"/>
      <c r="G62" s="649"/>
      <c r="H62" s="649"/>
      <c r="I62" s="649"/>
    </row>
    <row r="63" spans="1:9" ht="33" customHeight="1">
      <c r="A63" s="64" t="s">
        <v>521</v>
      </c>
      <c r="B63" s="648"/>
      <c r="C63" s="648"/>
      <c r="D63" s="648"/>
      <c r="E63" s="648"/>
      <c r="F63" s="648"/>
      <c r="G63" s="648"/>
      <c r="H63" s="648"/>
      <c r="I63" s="648"/>
    </row>
    <row r="64" spans="1:9" ht="33" customHeight="1">
      <c r="A64" s="64" t="s">
        <v>522</v>
      </c>
      <c r="B64" s="649"/>
      <c r="C64" s="649"/>
      <c r="D64" s="649"/>
      <c r="E64" s="649"/>
      <c r="F64" s="649"/>
      <c r="G64" s="649"/>
      <c r="H64" s="649"/>
      <c r="I64" s="649"/>
    </row>
  </sheetData>
  <sheetProtection/>
  <mergeCells count="84">
    <mergeCell ref="A4:I14"/>
    <mergeCell ref="A16:G16"/>
    <mergeCell ref="D28:I28"/>
    <mergeCell ref="A27:B28"/>
    <mergeCell ref="D27:I27"/>
    <mergeCell ref="F56:I56"/>
    <mergeCell ref="C31:E31"/>
    <mergeCell ref="F31:I31"/>
    <mergeCell ref="C32:E32"/>
    <mergeCell ref="F32:I32"/>
    <mergeCell ref="F1:G1"/>
    <mergeCell ref="H1:I1"/>
    <mergeCell ref="B1:E1"/>
    <mergeCell ref="H3:I3"/>
    <mergeCell ref="A3:G3"/>
    <mergeCell ref="A30:A42"/>
    <mergeCell ref="F30:I30"/>
    <mergeCell ref="C30:E30"/>
    <mergeCell ref="H16:I16"/>
    <mergeCell ref="A17:I25"/>
    <mergeCell ref="F33:I33"/>
    <mergeCell ref="F34:I34"/>
    <mergeCell ref="F38:I38"/>
    <mergeCell ref="F37:I37"/>
    <mergeCell ref="F35:I35"/>
    <mergeCell ref="C33:E33"/>
    <mergeCell ref="C35:E35"/>
    <mergeCell ref="C36:E36"/>
    <mergeCell ref="C37:E37"/>
    <mergeCell ref="C38:E38"/>
    <mergeCell ref="F40:I40"/>
    <mergeCell ref="F41:I41"/>
    <mergeCell ref="F42:I42"/>
    <mergeCell ref="F39:I39"/>
    <mergeCell ref="C34:E34"/>
    <mergeCell ref="C39:E39"/>
    <mergeCell ref="C40:E40"/>
    <mergeCell ref="C41:E41"/>
    <mergeCell ref="C42:E42"/>
    <mergeCell ref="F36:I36"/>
    <mergeCell ref="A44:I44"/>
    <mergeCell ref="C45:D45"/>
    <mergeCell ref="E45:I45"/>
    <mergeCell ref="F53:I53"/>
    <mergeCell ref="F54:I54"/>
    <mergeCell ref="F55:I55"/>
    <mergeCell ref="A45:B45"/>
    <mergeCell ref="A54:B54"/>
    <mergeCell ref="A55:B55"/>
    <mergeCell ref="A46:B46"/>
    <mergeCell ref="C52:E52"/>
    <mergeCell ref="F52:I52"/>
    <mergeCell ref="C53:E53"/>
    <mergeCell ref="C54:E54"/>
    <mergeCell ref="C55:E55"/>
    <mergeCell ref="C56:E56"/>
    <mergeCell ref="E46:I46"/>
    <mergeCell ref="C46:D46"/>
    <mergeCell ref="A47:B47"/>
    <mergeCell ref="A48:B48"/>
    <mergeCell ref="A49:B49"/>
    <mergeCell ref="C47:D47"/>
    <mergeCell ref="C48:D48"/>
    <mergeCell ref="C49:D49"/>
    <mergeCell ref="E47:I47"/>
    <mergeCell ref="E48:I48"/>
    <mergeCell ref="E49:I49"/>
    <mergeCell ref="B59:C59"/>
    <mergeCell ref="D59:I59"/>
    <mergeCell ref="B60:C60"/>
    <mergeCell ref="D60:I60"/>
    <mergeCell ref="A58:I58"/>
    <mergeCell ref="A51:I51"/>
    <mergeCell ref="A52:B52"/>
    <mergeCell ref="A53:B53"/>
    <mergeCell ref="A56:B56"/>
    <mergeCell ref="B61:C61"/>
    <mergeCell ref="B62:C62"/>
    <mergeCell ref="B63:C63"/>
    <mergeCell ref="B64:C64"/>
    <mergeCell ref="D61:I61"/>
    <mergeCell ref="D62:I62"/>
    <mergeCell ref="D63:I63"/>
    <mergeCell ref="D64:I64"/>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 allowBlank="1" showInputMessage="1" showErrorMessage="1" prompt="Descrivere  in dettaglio l'AZIONE PROGETTUALE adottando non più di 1000 caratteri." sqref="A3:G3"/>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cosa valuta l'indicatore, al fine di verificarne l'efficacia e la qualità di &quot;indicatore&quot;." sqref="E45:I45"/>
    <dataValidation allowBlank="1" showInputMessage="1" showErrorMessage="1" prompt="Eventuali note" sqref="F52:I52"/>
    <dataValidation allowBlank="1" showInputMessage="1" showErrorMessage="1" prompt="Unità di prodotto che si intendono realizzare a progetto." sqref="B59:C59"/>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1</oddHeader>
    <oddFooter>&amp;C&amp;P/&amp;N</oddFooter>
  </headerFooter>
</worksheet>
</file>

<file path=xl/worksheets/sheet6.xml><?xml version="1.0" encoding="utf-8"?>
<worksheet xmlns="http://schemas.openxmlformats.org/spreadsheetml/2006/main" xmlns:r="http://schemas.openxmlformats.org/officeDocument/2006/relationships">
  <dimension ref="A1:L64"/>
  <sheetViews>
    <sheetView zoomScalePageLayoutView="0" workbookViewId="0" topLeftCell="A52">
      <selection activeCell="A4" sqref="A4:I14"/>
    </sheetView>
  </sheetViews>
  <sheetFormatPr defaultColWidth="9.140625" defaultRowHeight="15"/>
  <cols>
    <col min="1" max="1" width="12.421875" style="0" customWidth="1"/>
  </cols>
  <sheetData>
    <row r="1" spans="1:12" s="26" customFormat="1" ht="22.5" customHeight="1">
      <c r="A1" s="52" t="str">
        <f>'Inq. Progettuale'!$B$92</f>
        <v>AZIONE 2</v>
      </c>
      <c r="B1" s="679">
        <f>'Inq. Progettuale'!$H$92</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10"/>
      <c r="B4" s="711"/>
      <c r="C4" s="711"/>
      <c r="D4" s="711"/>
      <c r="E4" s="711"/>
      <c r="F4" s="711"/>
      <c r="G4" s="711"/>
      <c r="H4" s="711"/>
      <c r="I4" s="712"/>
    </row>
    <row r="5" spans="1:9" s="10" customFormat="1" ht="15">
      <c r="A5" s="713"/>
      <c r="B5" s="714"/>
      <c r="C5" s="714"/>
      <c r="D5" s="714"/>
      <c r="E5" s="714"/>
      <c r="F5" s="714"/>
      <c r="G5" s="714"/>
      <c r="H5" s="714"/>
      <c r="I5" s="715"/>
    </row>
    <row r="6" spans="1:9" s="10" customFormat="1" ht="15">
      <c r="A6" s="713"/>
      <c r="B6" s="714"/>
      <c r="C6" s="714"/>
      <c r="D6" s="714"/>
      <c r="E6" s="714"/>
      <c r="F6" s="714"/>
      <c r="G6" s="714"/>
      <c r="H6" s="714"/>
      <c r="I6" s="715"/>
    </row>
    <row r="7" spans="1:9" s="10" customFormat="1" ht="15">
      <c r="A7" s="713"/>
      <c r="B7" s="714"/>
      <c r="C7" s="714"/>
      <c r="D7" s="714"/>
      <c r="E7" s="714"/>
      <c r="F7" s="714"/>
      <c r="G7" s="714"/>
      <c r="H7" s="714"/>
      <c r="I7" s="715"/>
    </row>
    <row r="8" spans="1:9" s="10" customFormat="1" ht="15">
      <c r="A8" s="713"/>
      <c r="B8" s="714"/>
      <c r="C8" s="714"/>
      <c r="D8" s="714"/>
      <c r="E8" s="714"/>
      <c r="F8" s="714"/>
      <c r="G8" s="714"/>
      <c r="H8" s="714"/>
      <c r="I8" s="715"/>
    </row>
    <row r="9" spans="1:9" s="10" customFormat="1" ht="15">
      <c r="A9" s="713"/>
      <c r="B9" s="714"/>
      <c r="C9" s="714"/>
      <c r="D9" s="714"/>
      <c r="E9" s="714"/>
      <c r="F9" s="714"/>
      <c r="G9" s="714"/>
      <c r="H9" s="714"/>
      <c r="I9" s="715"/>
    </row>
    <row r="10" spans="1:9" s="10" customFormat="1" ht="15">
      <c r="A10" s="713"/>
      <c r="B10" s="714"/>
      <c r="C10" s="714"/>
      <c r="D10" s="714"/>
      <c r="E10" s="714"/>
      <c r="F10" s="714"/>
      <c r="G10" s="714"/>
      <c r="H10" s="714"/>
      <c r="I10" s="715"/>
    </row>
    <row r="11" spans="1:9" s="10" customFormat="1" ht="15">
      <c r="A11" s="713"/>
      <c r="B11" s="714"/>
      <c r="C11" s="714"/>
      <c r="D11" s="714"/>
      <c r="E11" s="714"/>
      <c r="F11" s="714"/>
      <c r="G11" s="714"/>
      <c r="H11" s="714"/>
      <c r="I11" s="715"/>
    </row>
    <row r="12" spans="1:9" s="10" customFormat="1" ht="15">
      <c r="A12" s="713"/>
      <c r="B12" s="714"/>
      <c r="C12" s="714"/>
      <c r="D12" s="714"/>
      <c r="E12" s="714"/>
      <c r="F12" s="714"/>
      <c r="G12" s="714"/>
      <c r="H12" s="714"/>
      <c r="I12" s="715"/>
    </row>
    <row r="13" spans="1:9" s="10" customFormat="1" ht="15">
      <c r="A13" s="713"/>
      <c r="B13" s="714"/>
      <c r="C13" s="714"/>
      <c r="D13" s="714"/>
      <c r="E13" s="714"/>
      <c r="F13" s="714"/>
      <c r="G13" s="714"/>
      <c r="H13" s="714"/>
      <c r="I13" s="715"/>
    </row>
    <row r="14" spans="1:9" s="10" customFormat="1" ht="15">
      <c r="A14" s="716"/>
      <c r="B14" s="717"/>
      <c r="C14" s="717"/>
      <c r="D14" s="717"/>
      <c r="E14" s="717"/>
      <c r="F14" s="717"/>
      <c r="G14" s="717"/>
      <c r="H14" s="717"/>
      <c r="I14" s="718"/>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242"/>
      <c r="D28" s="673"/>
      <c r="E28" s="674"/>
      <c r="F28" s="674"/>
      <c r="G28" s="674"/>
      <c r="H28" s="674"/>
      <c r="I28" s="675"/>
    </row>
    <row r="30" spans="1:9" ht="15">
      <c r="A30" s="681" t="s">
        <v>342</v>
      </c>
      <c r="B30" s="240"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21" customHeight="1">
      <c r="C43" s="53"/>
      <c r="D43" s="53"/>
      <c r="E43" s="53"/>
      <c r="F43" s="53"/>
      <c r="G43" s="53"/>
      <c r="H43" s="53"/>
      <c r="I43" s="53"/>
    </row>
    <row r="44" spans="1:9" s="10" customFormat="1" ht="15" customHeight="1">
      <c r="A44" s="667" t="s">
        <v>497</v>
      </c>
      <c r="B44" s="667"/>
      <c r="C44" s="667"/>
      <c r="D44" s="667"/>
      <c r="E44" s="667"/>
      <c r="F44" s="667"/>
      <c r="G44" s="667"/>
      <c r="H44" s="667"/>
      <c r="I44" s="667"/>
    </row>
    <row r="45" spans="1:9" s="75" customFormat="1" ht="19.5" customHeight="1">
      <c r="A45" s="668" t="s">
        <v>19</v>
      </c>
      <c r="B45" s="668"/>
      <c r="C45" s="668" t="s">
        <v>346</v>
      </c>
      <c r="D45" s="668"/>
      <c r="E45" s="668" t="s">
        <v>347</v>
      </c>
      <c r="F45" s="668"/>
      <c r="G45" s="668"/>
      <c r="H45" s="668"/>
      <c r="I45" s="668"/>
    </row>
    <row r="46" spans="1:9" s="75" customFormat="1" ht="33" customHeight="1">
      <c r="A46" s="671"/>
      <c r="B46" s="672"/>
      <c r="C46" s="671"/>
      <c r="D46" s="672"/>
      <c r="E46" s="671"/>
      <c r="F46" s="728"/>
      <c r="G46" s="728"/>
      <c r="H46" s="728"/>
      <c r="I46" s="672"/>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518</v>
      </c>
      <c r="B60" s="649"/>
      <c r="C60" s="649"/>
      <c r="D60" s="649"/>
      <c r="E60" s="649"/>
      <c r="F60" s="649"/>
      <c r="G60" s="649"/>
      <c r="H60" s="649"/>
      <c r="I60" s="649"/>
    </row>
    <row r="61" spans="1:9" ht="35.25" customHeight="1">
      <c r="A61" s="64" t="s">
        <v>519</v>
      </c>
      <c r="B61" s="648"/>
      <c r="C61" s="648"/>
      <c r="D61" s="648"/>
      <c r="E61" s="648"/>
      <c r="F61" s="648"/>
      <c r="G61" s="648"/>
      <c r="H61" s="648"/>
      <c r="I61" s="648"/>
    </row>
    <row r="62" spans="1:9" ht="35.25" customHeight="1">
      <c r="A62" s="64" t="s">
        <v>520</v>
      </c>
      <c r="B62" s="649"/>
      <c r="C62" s="649"/>
      <c r="D62" s="649"/>
      <c r="E62" s="649"/>
      <c r="F62" s="649"/>
      <c r="G62" s="649"/>
      <c r="H62" s="649"/>
      <c r="I62" s="649"/>
    </row>
    <row r="63" spans="1:9" ht="33" customHeight="1">
      <c r="A63" s="64" t="s">
        <v>521</v>
      </c>
      <c r="B63" s="648"/>
      <c r="C63" s="648"/>
      <c r="D63" s="648"/>
      <c r="E63" s="648"/>
      <c r="F63" s="648"/>
      <c r="G63" s="648"/>
      <c r="H63" s="648"/>
      <c r="I63" s="648"/>
    </row>
    <row r="64" spans="1:9" ht="33" customHeight="1">
      <c r="A64" s="64" t="s">
        <v>522</v>
      </c>
      <c r="B64" s="649"/>
      <c r="C64" s="649"/>
      <c r="D64" s="649"/>
      <c r="E64" s="649"/>
      <c r="F64" s="649"/>
      <c r="G64" s="649"/>
      <c r="H64" s="649"/>
      <c r="I64" s="649"/>
    </row>
  </sheetData>
  <sheetProtection/>
  <mergeCells count="84">
    <mergeCell ref="B63:C63"/>
    <mergeCell ref="D63:I63"/>
    <mergeCell ref="B64:C64"/>
    <mergeCell ref="D64:I64"/>
    <mergeCell ref="B60:C60"/>
    <mergeCell ref="D60:I60"/>
    <mergeCell ref="B61:C61"/>
    <mergeCell ref="D61:I61"/>
    <mergeCell ref="B62:C62"/>
    <mergeCell ref="D62:I62"/>
    <mergeCell ref="A56:B56"/>
    <mergeCell ref="C56:E56"/>
    <mergeCell ref="F56:I56"/>
    <mergeCell ref="A58:I58"/>
    <mergeCell ref="B59:C59"/>
    <mergeCell ref="D59:I59"/>
    <mergeCell ref="A54:B54"/>
    <mergeCell ref="C54:E54"/>
    <mergeCell ref="F54:I54"/>
    <mergeCell ref="A55:B55"/>
    <mergeCell ref="C55:E55"/>
    <mergeCell ref="F55:I55"/>
    <mergeCell ref="A51:I51"/>
    <mergeCell ref="A52:B52"/>
    <mergeCell ref="C52:E52"/>
    <mergeCell ref="F52:I52"/>
    <mergeCell ref="A53:B53"/>
    <mergeCell ref="C53:E53"/>
    <mergeCell ref="F53:I53"/>
    <mergeCell ref="A48:B48"/>
    <mergeCell ref="C48:D48"/>
    <mergeCell ref="E48:I48"/>
    <mergeCell ref="A49:B49"/>
    <mergeCell ref="C49:D49"/>
    <mergeCell ref="E49:I49"/>
    <mergeCell ref="A46:B46"/>
    <mergeCell ref="C46:D46"/>
    <mergeCell ref="E46:I46"/>
    <mergeCell ref="A47:B47"/>
    <mergeCell ref="C47:D47"/>
    <mergeCell ref="E47:I47"/>
    <mergeCell ref="C41:E41"/>
    <mergeCell ref="F41:I41"/>
    <mergeCell ref="C42:E42"/>
    <mergeCell ref="F42:I42"/>
    <mergeCell ref="A44:I44"/>
    <mergeCell ref="A45:B45"/>
    <mergeCell ref="C45:D45"/>
    <mergeCell ref="E45:I45"/>
    <mergeCell ref="A30:A42"/>
    <mergeCell ref="C30:E30"/>
    <mergeCell ref="C38:E38"/>
    <mergeCell ref="F38:I38"/>
    <mergeCell ref="C39:E39"/>
    <mergeCell ref="F39:I39"/>
    <mergeCell ref="C40:E40"/>
    <mergeCell ref="F40:I40"/>
    <mergeCell ref="F34:I34"/>
    <mergeCell ref="C35:E35"/>
    <mergeCell ref="F35:I35"/>
    <mergeCell ref="C36:E36"/>
    <mergeCell ref="F36:I36"/>
    <mergeCell ref="C37:E37"/>
    <mergeCell ref="F37:I37"/>
    <mergeCell ref="C34:E34"/>
    <mergeCell ref="F30:I30"/>
    <mergeCell ref="C31:E31"/>
    <mergeCell ref="F31:I31"/>
    <mergeCell ref="C32:E32"/>
    <mergeCell ref="F32:I32"/>
    <mergeCell ref="C33:E33"/>
    <mergeCell ref="F33:I33"/>
    <mergeCell ref="A16:G16"/>
    <mergeCell ref="H16:I16"/>
    <mergeCell ref="A17:I25"/>
    <mergeCell ref="A27:B28"/>
    <mergeCell ref="D27:I27"/>
    <mergeCell ref="D28:I28"/>
    <mergeCell ref="B1:E1"/>
    <mergeCell ref="F1:G1"/>
    <mergeCell ref="H1:I1"/>
    <mergeCell ref="A3:G3"/>
    <mergeCell ref="H3:I3"/>
    <mergeCell ref="A4:I14"/>
  </mergeCells>
  <dataValidations count="9">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 allowBlank="1" showInputMessage="1" showErrorMessage="1" prompt="Indicare il valore del parametro indicato che si presume raggiungibile a completamento della azione di riferimento." sqref="C52:E52"/>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2</oddHeader>
    <oddFooter>&amp;C&amp;P/&amp;N</oddFooter>
  </headerFooter>
</worksheet>
</file>

<file path=xl/worksheets/sheet7.xml><?xml version="1.0" encoding="utf-8"?>
<worksheet xmlns="http://schemas.openxmlformats.org/spreadsheetml/2006/main" xmlns:r="http://schemas.openxmlformats.org/officeDocument/2006/relationships">
  <sheetPr codeName="Foglio11"/>
  <dimension ref="A1:L64"/>
  <sheetViews>
    <sheetView zoomScalePageLayoutView="0" workbookViewId="0" topLeftCell="A61">
      <selection activeCell="A4" sqref="A4:I14"/>
    </sheetView>
  </sheetViews>
  <sheetFormatPr defaultColWidth="9.140625" defaultRowHeight="15"/>
  <cols>
    <col min="1" max="1" width="12.421875" style="0" customWidth="1"/>
  </cols>
  <sheetData>
    <row r="1" spans="1:12" s="26" customFormat="1" ht="22.5" customHeight="1">
      <c r="A1" s="52" t="str">
        <f>'Inq. Progettuale'!$B$94</f>
        <v>AZIONE 3</v>
      </c>
      <c r="B1" s="679">
        <f>'Inq. Progettuale'!$H$94</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513</v>
      </c>
      <c r="B60" s="649"/>
      <c r="C60" s="649"/>
      <c r="D60" s="649"/>
      <c r="E60" s="649"/>
      <c r="F60" s="649"/>
      <c r="G60" s="649"/>
      <c r="H60" s="649"/>
      <c r="I60" s="649"/>
    </row>
    <row r="61" spans="1:9" ht="35.25" customHeight="1">
      <c r="A61" s="64" t="s">
        <v>514</v>
      </c>
      <c r="B61" s="648"/>
      <c r="C61" s="648"/>
      <c r="D61" s="648"/>
      <c r="E61" s="648"/>
      <c r="F61" s="648"/>
      <c r="G61" s="648"/>
      <c r="H61" s="648"/>
      <c r="I61" s="648"/>
    </row>
    <row r="62" spans="1:9" ht="35.25" customHeight="1">
      <c r="A62" s="64" t="s">
        <v>515</v>
      </c>
      <c r="B62" s="649"/>
      <c r="C62" s="649"/>
      <c r="D62" s="649"/>
      <c r="E62" s="649"/>
      <c r="F62" s="649"/>
      <c r="G62" s="649"/>
      <c r="H62" s="649"/>
      <c r="I62" s="649"/>
    </row>
    <row r="63" spans="1:9" ht="33" customHeight="1">
      <c r="A63" s="64" t="s">
        <v>516</v>
      </c>
      <c r="B63" s="648"/>
      <c r="C63" s="648"/>
      <c r="D63" s="648"/>
      <c r="E63" s="648"/>
      <c r="F63" s="648"/>
      <c r="G63" s="648"/>
      <c r="H63" s="648"/>
      <c r="I63" s="648"/>
    </row>
    <row r="64" spans="1:9" ht="33" customHeight="1">
      <c r="A64" s="64" t="s">
        <v>517</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3</oddHeader>
    <oddFooter>&amp;C&amp;P/&amp;N</oddFooter>
  </headerFooter>
</worksheet>
</file>

<file path=xl/worksheets/sheet8.xml><?xml version="1.0" encoding="utf-8"?>
<worksheet xmlns="http://schemas.openxmlformats.org/spreadsheetml/2006/main" xmlns:r="http://schemas.openxmlformats.org/officeDocument/2006/relationships">
  <sheetPr codeName="Foglio8"/>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Progettuale'!$B$96</f>
        <v>AZIONE 4</v>
      </c>
      <c r="B1" s="679">
        <f>'Inq. Progettuale'!$H$96</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508</v>
      </c>
      <c r="B60" s="649"/>
      <c r="C60" s="649"/>
      <c r="D60" s="649"/>
      <c r="E60" s="649"/>
      <c r="F60" s="649"/>
      <c r="G60" s="649"/>
      <c r="H60" s="649"/>
      <c r="I60" s="649"/>
    </row>
    <row r="61" spans="1:9" ht="35.25" customHeight="1">
      <c r="A61" s="64" t="s">
        <v>509</v>
      </c>
      <c r="B61" s="648"/>
      <c r="C61" s="648"/>
      <c r="D61" s="648"/>
      <c r="E61" s="648"/>
      <c r="F61" s="648"/>
      <c r="G61" s="648"/>
      <c r="H61" s="648"/>
      <c r="I61" s="648"/>
    </row>
    <row r="62" spans="1:9" ht="35.25" customHeight="1">
      <c r="A62" s="64" t="s">
        <v>510</v>
      </c>
      <c r="B62" s="649"/>
      <c r="C62" s="649"/>
      <c r="D62" s="649"/>
      <c r="E62" s="649"/>
      <c r="F62" s="649"/>
      <c r="G62" s="649"/>
      <c r="H62" s="649"/>
      <c r="I62" s="649"/>
    </row>
    <row r="63" spans="1:9" ht="33" customHeight="1">
      <c r="A63" s="64" t="s">
        <v>511</v>
      </c>
      <c r="B63" s="648"/>
      <c r="C63" s="648"/>
      <c r="D63" s="648"/>
      <c r="E63" s="648"/>
      <c r="F63" s="648"/>
      <c r="G63" s="648"/>
      <c r="H63" s="648"/>
      <c r="I63" s="648"/>
    </row>
    <row r="64" spans="1:9" ht="33" customHeight="1">
      <c r="A64" s="64" t="s">
        <v>512</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4</oddHeader>
    <oddFooter>&amp;C&amp;P/&amp;N</oddFooter>
  </headerFooter>
</worksheet>
</file>

<file path=xl/worksheets/sheet9.xml><?xml version="1.0" encoding="utf-8"?>
<worksheet xmlns="http://schemas.openxmlformats.org/spreadsheetml/2006/main" xmlns:r="http://schemas.openxmlformats.org/officeDocument/2006/relationships">
  <sheetPr codeName="Foglio12"/>
  <dimension ref="A1:L64"/>
  <sheetViews>
    <sheetView zoomScalePageLayoutView="0" workbookViewId="0" topLeftCell="A1">
      <selection activeCell="A4" sqref="A4:I14"/>
    </sheetView>
  </sheetViews>
  <sheetFormatPr defaultColWidth="9.140625" defaultRowHeight="15"/>
  <cols>
    <col min="1" max="1" width="12.421875" style="0" customWidth="1"/>
  </cols>
  <sheetData>
    <row r="1" spans="1:12" s="26" customFormat="1" ht="22.5" customHeight="1">
      <c r="A1" s="52" t="str">
        <f>'Inq. Progettuale'!$B$98</f>
        <v>AZIONE 5</v>
      </c>
      <c r="B1" s="679">
        <f>'Inq. Progettuale'!$H$98</f>
        <v>0</v>
      </c>
      <c r="C1" s="679"/>
      <c r="D1" s="679"/>
      <c r="E1" s="679"/>
      <c r="F1" s="587" t="s">
        <v>26</v>
      </c>
      <c r="G1" s="587"/>
      <c r="H1" s="594" t="s">
        <v>9</v>
      </c>
      <c r="I1" s="594"/>
      <c r="J1" s="34"/>
      <c r="K1" s="34"/>
      <c r="L1" s="35"/>
    </row>
    <row r="3" spans="1:9" ht="15">
      <c r="A3" s="680" t="s">
        <v>339</v>
      </c>
      <c r="B3" s="680"/>
      <c r="C3" s="680"/>
      <c r="D3" s="680"/>
      <c r="E3" s="680"/>
      <c r="F3" s="680"/>
      <c r="G3" s="680"/>
      <c r="H3" s="602" t="str">
        <f>LEN(SUBSTITUTE(A4," ",""))&amp;" caratteri / 1000"</f>
        <v>0 caratteri / 1000</v>
      </c>
      <c r="I3" s="602"/>
    </row>
    <row r="4" spans="1:9" s="10" customFormat="1" ht="15">
      <c r="A4" s="733"/>
      <c r="B4" s="734"/>
      <c r="C4" s="734"/>
      <c r="D4" s="734"/>
      <c r="E4" s="734"/>
      <c r="F4" s="734"/>
      <c r="G4" s="734"/>
      <c r="H4" s="734"/>
      <c r="I4" s="735"/>
    </row>
    <row r="5" spans="1:9" s="10" customFormat="1" ht="15">
      <c r="A5" s="736"/>
      <c r="B5" s="737"/>
      <c r="C5" s="737"/>
      <c r="D5" s="737"/>
      <c r="E5" s="737"/>
      <c r="F5" s="737"/>
      <c r="G5" s="737"/>
      <c r="H5" s="737"/>
      <c r="I5" s="738"/>
    </row>
    <row r="6" spans="1:9" s="10" customFormat="1" ht="15">
      <c r="A6" s="736"/>
      <c r="B6" s="737"/>
      <c r="C6" s="737"/>
      <c r="D6" s="737"/>
      <c r="E6" s="737"/>
      <c r="F6" s="737"/>
      <c r="G6" s="737"/>
      <c r="H6" s="737"/>
      <c r="I6" s="738"/>
    </row>
    <row r="7" spans="1:9" s="10" customFormat="1" ht="15">
      <c r="A7" s="736"/>
      <c r="B7" s="737"/>
      <c r="C7" s="737"/>
      <c r="D7" s="737"/>
      <c r="E7" s="737"/>
      <c r="F7" s="737"/>
      <c r="G7" s="737"/>
      <c r="H7" s="737"/>
      <c r="I7" s="738"/>
    </row>
    <row r="8" spans="1:9" s="10" customFormat="1" ht="15">
      <c r="A8" s="736"/>
      <c r="B8" s="737"/>
      <c r="C8" s="737"/>
      <c r="D8" s="737"/>
      <c r="E8" s="737"/>
      <c r="F8" s="737"/>
      <c r="G8" s="737"/>
      <c r="H8" s="737"/>
      <c r="I8" s="738"/>
    </row>
    <row r="9" spans="1:9" s="10" customFormat="1" ht="15">
      <c r="A9" s="736"/>
      <c r="B9" s="737"/>
      <c r="C9" s="737"/>
      <c r="D9" s="737"/>
      <c r="E9" s="737"/>
      <c r="F9" s="737"/>
      <c r="G9" s="737"/>
      <c r="H9" s="737"/>
      <c r="I9" s="738"/>
    </row>
    <row r="10" spans="1:9" s="10" customFormat="1" ht="15">
      <c r="A10" s="736"/>
      <c r="B10" s="737"/>
      <c r="C10" s="737"/>
      <c r="D10" s="737"/>
      <c r="E10" s="737"/>
      <c r="F10" s="737"/>
      <c r="G10" s="737"/>
      <c r="H10" s="737"/>
      <c r="I10" s="738"/>
    </row>
    <row r="11" spans="1:9" s="10" customFormat="1" ht="15">
      <c r="A11" s="736"/>
      <c r="B11" s="737"/>
      <c r="C11" s="737"/>
      <c r="D11" s="737"/>
      <c r="E11" s="737"/>
      <c r="F11" s="737"/>
      <c r="G11" s="737"/>
      <c r="H11" s="737"/>
      <c r="I11" s="738"/>
    </row>
    <row r="12" spans="1:9" s="10" customFormat="1" ht="15">
      <c r="A12" s="736"/>
      <c r="B12" s="737"/>
      <c r="C12" s="737"/>
      <c r="D12" s="737"/>
      <c r="E12" s="737"/>
      <c r="F12" s="737"/>
      <c r="G12" s="737"/>
      <c r="H12" s="737"/>
      <c r="I12" s="738"/>
    </row>
    <row r="13" spans="1:9" s="10" customFormat="1" ht="15">
      <c r="A13" s="736"/>
      <c r="B13" s="737"/>
      <c r="C13" s="737"/>
      <c r="D13" s="737"/>
      <c r="E13" s="737"/>
      <c r="F13" s="737"/>
      <c r="G13" s="737"/>
      <c r="H13" s="737"/>
      <c r="I13" s="738"/>
    </row>
    <row r="14" spans="1:9" s="10" customFormat="1" ht="15">
      <c r="A14" s="739"/>
      <c r="B14" s="740"/>
      <c r="C14" s="740"/>
      <c r="D14" s="740"/>
      <c r="E14" s="740"/>
      <c r="F14" s="740"/>
      <c r="G14" s="740"/>
      <c r="H14" s="740"/>
      <c r="I14" s="741"/>
    </row>
    <row r="16" spans="1:9" ht="15">
      <c r="A16" s="652" t="s">
        <v>340</v>
      </c>
      <c r="B16" s="653"/>
      <c r="C16" s="653"/>
      <c r="D16" s="653"/>
      <c r="E16" s="653"/>
      <c r="F16" s="653"/>
      <c r="G16" s="654"/>
      <c r="H16" s="602" t="str">
        <f>LEN(SUBSTITUTE(A17," ",""))&amp;" caratteri / 750"</f>
        <v>0 caratteri / 750</v>
      </c>
      <c r="I16" s="602"/>
    </row>
    <row r="17" spans="1:9" ht="15">
      <c r="A17" s="719"/>
      <c r="B17" s="720"/>
      <c r="C17" s="720"/>
      <c r="D17" s="720"/>
      <c r="E17" s="720"/>
      <c r="F17" s="720"/>
      <c r="G17" s="720"/>
      <c r="H17" s="720"/>
      <c r="I17" s="721"/>
    </row>
    <row r="18" spans="1:9" ht="15">
      <c r="A18" s="722"/>
      <c r="B18" s="723"/>
      <c r="C18" s="723"/>
      <c r="D18" s="723"/>
      <c r="E18" s="723"/>
      <c r="F18" s="723"/>
      <c r="G18" s="723"/>
      <c r="H18" s="723"/>
      <c r="I18" s="724"/>
    </row>
    <row r="19" spans="1:9" ht="15">
      <c r="A19" s="722"/>
      <c r="B19" s="723"/>
      <c r="C19" s="723"/>
      <c r="D19" s="723"/>
      <c r="E19" s="723"/>
      <c r="F19" s="723"/>
      <c r="G19" s="723"/>
      <c r="H19" s="723"/>
      <c r="I19" s="724"/>
    </row>
    <row r="20" spans="1:9" ht="15">
      <c r="A20" s="722"/>
      <c r="B20" s="723"/>
      <c r="C20" s="723"/>
      <c r="D20" s="723"/>
      <c r="E20" s="723"/>
      <c r="F20" s="723"/>
      <c r="G20" s="723"/>
      <c r="H20" s="723"/>
      <c r="I20" s="724"/>
    </row>
    <row r="21" spans="1:9" ht="15">
      <c r="A21" s="722"/>
      <c r="B21" s="723"/>
      <c r="C21" s="723"/>
      <c r="D21" s="723"/>
      <c r="E21" s="723"/>
      <c r="F21" s="723"/>
      <c r="G21" s="723"/>
      <c r="H21" s="723"/>
      <c r="I21" s="724"/>
    </row>
    <row r="22" spans="1:9" ht="15">
      <c r="A22" s="722"/>
      <c r="B22" s="723"/>
      <c r="C22" s="723"/>
      <c r="D22" s="723"/>
      <c r="E22" s="723"/>
      <c r="F22" s="723"/>
      <c r="G22" s="723"/>
      <c r="H22" s="723"/>
      <c r="I22" s="724"/>
    </row>
    <row r="23" spans="1:9" ht="15">
      <c r="A23" s="722"/>
      <c r="B23" s="723"/>
      <c r="C23" s="723"/>
      <c r="D23" s="723"/>
      <c r="E23" s="723"/>
      <c r="F23" s="723"/>
      <c r="G23" s="723"/>
      <c r="H23" s="723"/>
      <c r="I23" s="724"/>
    </row>
    <row r="24" spans="1:9" ht="15">
      <c r="A24" s="722"/>
      <c r="B24" s="723"/>
      <c r="C24" s="723"/>
      <c r="D24" s="723"/>
      <c r="E24" s="723"/>
      <c r="F24" s="723"/>
      <c r="G24" s="723"/>
      <c r="H24" s="723"/>
      <c r="I24" s="724"/>
    </row>
    <row r="25" spans="1:9" ht="15">
      <c r="A25" s="725"/>
      <c r="B25" s="726"/>
      <c r="C25" s="726"/>
      <c r="D25" s="726"/>
      <c r="E25" s="726"/>
      <c r="F25" s="726"/>
      <c r="G25" s="726"/>
      <c r="H25" s="726"/>
      <c r="I25" s="727"/>
    </row>
    <row r="27" spans="1:9" s="55" customFormat="1" ht="15">
      <c r="A27" s="706" t="s">
        <v>341</v>
      </c>
      <c r="B27" s="706"/>
      <c r="C27" s="57" t="s">
        <v>343</v>
      </c>
      <c r="D27" s="707" t="s">
        <v>0</v>
      </c>
      <c r="E27" s="708"/>
      <c r="F27" s="708"/>
      <c r="G27" s="708"/>
      <c r="H27" s="708"/>
      <c r="I27" s="709"/>
    </row>
    <row r="28" spans="1:9" ht="25.5" customHeight="1">
      <c r="A28" s="706"/>
      <c r="B28" s="706"/>
      <c r="C28" s="54"/>
      <c r="D28" s="673"/>
      <c r="E28" s="674"/>
      <c r="F28" s="674"/>
      <c r="G28" s="674"/>
      <c r="H28" s="674"/>
      <c r="I28" s="675"/>
    </row>
    <row r="30" spans="1:9" ht="14.25" customHeight="1">
      <c r="A30" s="681" t="s">
        <v>342</v>
      </c>
      <c r="B30" s="191" t="s">
        <v>345</v>
      </c>
      <c r="C30" s="684" t="s">
        <v>0</v>
      </c>
      <c r="D30" s="684"/>
      <c r="E30" s="684"/>
      <c r="F30" s="684" t="s">
        <v>344</v>
      </c>
      <c r="G30" s="684"/>
      <c r="H30" s="684"/>
      <c r="I30" s="684"/>
    </row>
    <row r="31" spans="1:9" ht="21" customHeight="1">
      <c r="A31" s="682"/>
      <c r="B31" s="58"/>
      <c r="C31" s="649"/>
      <c r="D31" s="649"/>
      <c r="E31" s="649"/>
      <c r="F31" s="649"/>
      <c r="G31" s="649"/>
      <c r="H31" s="649"/>
      <c r="I31" s="649"/>
    </row>
    <row r="32" spans="1:9" ht="21" customHeight="1">
      <c r="A32" s="682"/>
      <c r="B32" s="58"/>
      <c r="C32" s="673"/>
      <c r="D32" s="674"/>
      <c r="E32" s="675"/>
      <c r="F32" s="673"/>
      <c r="G32" s="674"/>
      <c r="H32" s="674"/>
      <c r="I32" s="675"/>
    </row>
    <row r="33" spans="1:9" ht="21" customHeight="1">
      <c r="A33" s="682"/>
      <c r="B33" s="58"/>
      <c r="C33" s="676"/>
      <c r="D33" s="677"/>
      <c r="E33" s="678"/>
      <c r="F33" s="676"/>
      <c r="G33" s="677"/>
      <c r="H33" s="677"/>
      <c r="I33" s="678"/>
    </row>
    <row r="34" spans="1:9" ht="21" customHeight="1">
      <c r="A34" s="682"/>
      <c r="B34" s="58"/>
      <c r="C34" s="673"/>
      <c r="D34" s="674"/>
      <c r="E34" s="675"/>
      <c r="F34" s="673"/>
      <c r="G34" s="674"/>
      <c r="H34" s="674"/>
      <c r="I34" s="675"/>
    </row>
    <row r="35" spans="1:9" ht="21" customHeight="1">
      <c r="A35" s="682"/>
      <c r="B35" s="58"/>
      <c r="C35" s="676"/>
      <c r="D35" s="677"/>
      <c r="E35" s="678"/>
      <c r="F35" s="676"/>
      <c r="G35" s="677"/>
      <c r="H35" s="677"/>
      <c r="I35" s="678"/>
    </row>
    <row r="36" spans="1:9" ht="21" customHeight="1">
      <c r="A36" s="682"/>
      <c r="B36" s="58"/>
      <c r="C36" s="673"/>
      <c r="D36" s="674"/>
      <c r="E36" s="675"/>
      <c r="F36" s="673"/>
      <c r="G36" s="674"/>
      <c r="H36" s="674"/>
      <c r="I36" s="675"/>
    </row>
    <row r="37" spans="1:9" ht="21" customHeight="1">
      <c r="A37" s="682"/>
      <c r="B37" s="58"/>
      <c r="C37" s="676"/>
      <c r="D37" s="677"/>
      <c r="E37" s="678"/>
      <c r="F37" s="676"/>
      <c r="G37" s="677"/>
      <c r="H37" s="677"/>
      <c r="I37" s="678"/>
    </row>
    <row r="38" spans="1:9" ht="21" customHeight="1">
      <c r="A38" s="682"/>
      <c r="B38" s="58"/>
      <c r="C38" s="673"/>
      <c r="D38" s="674"/>
      <c r="E38" s="675"/>
      <c r="F38" s="673"/>
      <c r="G38" s="674"/>
      <c r="H38" s="674"/>
      <c r="I38" s="675"/>
    </row>
    <row r="39" spans="1:9" ht="21" customHeight="1">
      <c r="A39" s="682"/>
      <c r="B39" s="58"/>
      <c r="C39" s="676"/>
      <c r="D39" s="677"/>
      <c r="E39" s="678"/>
      <c r="F39" s="676"/>
      <c r="G39" s="677"/>
      <c r="H39" s="677"/>
      <c r="I39" s="678"/>
    </row>
    <row r="40" spans="1:9" ht="21" customHeight="1">
      <c r="A40" s="682"/>
      <c r="B40" s="58"/>
      <c r="C40" s="673"/>
      <c r="D40" s="674"/>
      <c r="E40" s="675"/>
      <c r="F40" s="673"/>
      <c r="G40" s="674"/>
      <c r="H40" s="674"/>
      <c r="I40" s="675"/>
    </row>
    <row r="41" spans="1:9" ht="21" customHeight="1">
      <c r="A41" s="682"/>
      <c r="B41" s="58"/>
      <c r="C41" s="676"/>
      <c r="D41" s="677"/>
      <c r="E41" s="678"/>
      <c r="F41" s="676"/>
      <c r="G41" s="677"/>
      <c r="H41" s="677"/>
      <c r="I41" s="678"/>
    </row>
    <row r="42" spans="1:9" ht="21" customHeight="1">
      <c r="A42" s="683"/>
      <c r="B42" s="58"/>
      <c r="C42" s="673"/>
      <c r="D42" s="674"/>
      <c r="E42" s="675"/>
      <c r="F42" s="673"/>
      <c r="G42" s="674"/>
      <c r="H42" s="674"/>
      <c r="I42" s="675"/>
    </row>
    <row r="43" spans="3:9" s="10" customFormat="1" ht="17.25" customHeight="1">
      <c r="C43" s="53"/>
      <c r="D43" s="53"/>
      <c r="E43" s="53"/>
      <c r="F43" s="53"/>
      <c r="G43" s="53"/>
      <c r="H43" s="53"/>
      <c r="I43" s="53"/>
    </row>
    <row r="44" spans="1:9" ht="15">
      <c r="A44" s="732" t="s">
        <v>497</v>
      </c>
      <c r="B44" s="732"/>
      <c r="C44" s="732"/>
      <c r="D44" s="732"/>
      <c r="E44" s="732"/>
      <c r="F44" s="732"/>
      <c r="G44" s="732"/>
      <c r="H44" s="732"/>
      <c r="I44" s="732"/>
    </row>
    <row r="45" spans="1:9" s="75" customFormat="1" ht="19.5" customHeight="1">
      <c r="A45" s="668" t="s">
        <v>19</v>
      </c>
      <c r="B45" s="668"/>
      <c r="C45" s="668" t="s">
        <v>346</v>
      </c>
      <c r="D45" s="668"/>
      <c r="E45" s="668" t="s">
        <v>347</v>
      </c>
      <c r="F45" s="668"/>
      <c r="G45" s="668"/>
      <c r="H45" s="668"/>
      <c r="I45" s="668"/>
    </row>
    <row r="46" spans="1:9" ht="35.25" customHeight="1">
      <c r="A46" s="729"/>
      <c r="B46" s="730"/>
      <c r="C46" s="729"/>
      <c r="D46" s="730"/>
      <c r="E46" s="729"/>
      <c r="F46" s="731"/>
      <c r="G46" s="731"/>
      <c r="H46" s="731"/>
      <c r="I46" s="730"/>
    </row>
    <row r="47" spans="1:9" ht="35.25" customHeight="1">
      <c r="A47" s="660"/>
      <c r="B47" s="660"/>
      <c r="C47" s="648"/>
      <c r="D47" s="648"/>
      <c r="E47" s="648"/>
      <c r="F47" s="648"/>
      <c r="G47" s="648"/>
      <c r="H47" s="648"/>
      <c r="I47" s="648"/>
    </row>
    <row r="48" spans="1:9" ht="35.25" customHeight="1">
      <c r="A48" s="659"/>
      <c r="B48" s="659"/>
      <c r="C48" s="649"/>
      <c r="D48" s="649"/>
      <c r="E48" s="649"/>
      <c r="F48" s="649"/>
      <c r="G48" s="649"/>
      <c r="H48" s="649"/>
      <c r="I48" s="649"/>
    </row>
    <row r="49" spans="1:9" ht="35.25" customHeight="1">
      <c r="A49" s="660"/>
      <c r="B49" s="660"/>
      <c r="C49" s="648"/>
      <c r="D49" s="648"/>
      <c r="E49" s="648"/>
      <c r="F49" s="648"/>
      <c r="G49" s="648"/>
      <c r="H49" s="648"/>
      <c r="I49" s="648"/>
    </row>
    <row r="50" spans="1:9" s="10" customFormat="1" ht="15" customHeight="1">
      <c r="A50" s="62"/>
      <c r="B50" s="62"/>
      <c r="C50" s="62"/>
      <c r="D50" s="62"/>
      <c r="E50" s="62"/>
      <c r="F50" s="62"/>
      <c r="G50" s="62"/>
      <c r="H50" s="62"/>
      <c r="I50" s="62"/>
    </row>
    <row r="51" spans="1:9" s="10" customFormat="1" ht="15" customHeight="1">
      <c r="A51" s="655" t="s">
        <v>351</v>
      </c>
      <c r="B51" s="656"/>
      <c r="C51" s="656"/>
      <c r="D51" s="656"/>
      <c r="E51" s="656"/>
      <c r="F51" s="656"/>
      <c r="G51" s="656"/>
      <c r="H51" s="656"/>
      <c r="I51" s="657"/>
    </row>
    <row r="52" spans="1:9" s="63" customFormat="1" ht="21.75" customHeight="1">
      <c r="A52" s="658" t="s">
        <v>352</v>
      </c>
      <c r="B52" s="658"/>
      <c r="C52" s="658" t="s">
        <v>353</v>
      </c>
      <c r="D52" s="658"/>
      <c r="E52" s="658"/>
      <c r="F52" s="658" t="s">
        <v>354</v>
      </c>
      <c r="G52" s="658"/>
      <c r="H52" s="658"/>
      <c r="I52" s="658"/>
    </row>
    <row r="53" spans="1:9" s="10" customFormat="1" ht="31.5" customHeight="1">
      <c r="A53" s="659">
        <f>$A$46</f>
        <v>0</v>
      </c>
      <c r="B53" s="659"/>
      <c r="C53" s="665"/>
      <c r="D53" s="665"/>
      <c r="E53" s="665"/>
      <c r="F53" s="669"/>
      <c r="G53" s="669"/>
      <c r="H53" s="669"/>
      <c r="I53" s="669"/>
    </row>
    <row r="54" spans="1:9" s="10" customFormat="1" ht="31.5" customHeight="1">
      <c r="A54" s="660">
        <f>$A$47</f>
        <v>0</v>
      </c>
      <c r="B54" s="660"/>
      <c r="C54" s="666"/>
      <c r="D54" s="666"/>
      <c r="E54" s="666"/>
      <c r="F54" s="670"/>
      <c r="G54" s="670"/>
      <c r="H54" s="670"/>
      <c r="I54" s="670"/>
    </row>
    <row r="55" spans="1:9" s="10" customFormat="1" ht="31.5" customHeight="1">
      <c r="A55" s="659">
        <f>$A$48</f>
        <v>0</v>
      </c>
      <c r="B55" s="659"/>
      <c r="C55" s="665"/>
      <c r="D55" s="665"/>
      <c r="E55" s="665"/>
      <c r="F55" s="669"/>
      <c r="G55" s="669"/>
      <c r="H55" s="669"/>
      <c r="I55" s="669"/>
    </row>
    <row r="56" spans="1:9" s="10" customFormat="1" ht="31.5" customHeight="1">
      <c r="A56" s="660">
        <f>$A$49</f>
        <v>0</v>
      </c>
      <c r="B56" s="660"/>
      <c r="C56" s="666"/>
      <c r="D56" s="666"/>
      <c r="E56" s="666"/>
      <c r="F56" s="670"/>
      <c r="G56" s="670"/>
      <c r="H56" s="670"/>
      <c r="I56" s="670"/>
    </row>
    <row r="58" spans="1:9" ht="15">
      <c r="A58" s="652" t="s">
        <v>350</v>
      </c>
      <c r="B58" s="653"/>
      <c r="C58" s="653"/>
      <c r="D58" s="653"/>
      <c r="E58" s="653"/>
      <c r="F58" s="653"/>
      <c r="G58" s="653"/>
      <c r="H58" s="653"/>
      <c r="I58" s="654"/>
    </row>
    <row r="59" spans="2:9" ht="15">
      <c r="B59" s="651" t="s">
        <v>348</v>
      </c>
      <c r="C59" s="651"/>
      <c r="D59" s="651" t="s">
        <v>349</v>
      </c>
      <c r="E59" s="651"/>
      <c r="F59" s="651"/>
      <c r="G59" s="651"/>
      <c r="H59" s="651"/>
      <c r="I59" s="651"/>
    </row>
    <row r="60" spans="1:9" ht="35.25" customHeight="1">
      <c r="A60" s="64" t="s">
        <v>503</v>
      </c>
      <c r="B60" s="649"/>
      <c r="C60" s="649"/>
      <c r="D60" s="649"/>
      <c r="E60" s="649"/>
      <c r="F60" s="649"/>
      <c r="G60" s="649"/>
      <c r="H60" s="649"/>
      <c r="I60" s="649"/>
    </row>
    <row r="61" spans="1:9" ht="35.25" customHeight="1">
      <c r="A61" s="64" t="s">
        <v>504</v>
      </c>
      <c r="B61" s="648"/>
      <c r="C61" s="648"/>
      <c r="D61" s="648"/>
      <c r="E61" s="648"/>
      <c r="F61" s="648"/>
      <c r="G61" s="648"/>
      <c r="H61" s="648"/>
      <c r="I61" s="648"/>
    </row>
    <row r="62" spans="1:9" ht="35.25" customHeight="1">
      <c r="A62" s="64" t="s">
        <v>505</v>
      </c>
      <c r="B62" s="649"/>
      <c r="C62" s="649"/>
      <c r="D62" s="649"/>
      <c r="E62" s="649"/>
      <c r="F62" s="649"/>
      <c r="G62" s="649"/>
      <c r="H62" s="649"/>
      <c r="I62" s="649"/>
    </row>
    <row r="63" spans="1:9" ht="33" customHeight="1">
      <c r="A63" s="64" t="s">
        <v>506</v>
      </c>
      <c r="B63" s="648"/>
      <c r="C63" s="648"/>
      <c r="D63" s="648"/>
      <c r="E63" s="648"/>
      <c r="F63" s="648"/>
      <c r="G63" s="648"/>
      <c r="H63" s="648"/>
      <c r="I63" s="648"/>
    </row>
    <row r="64" spans="1:9" ht="33" customHeight="1">
      <c r="A64" s="64" t="s">
        <v>507</v>
      </c>
      <c r="B64" s="649"/>
      <c r="C64" s="649"/>
      <c r="D64" s="649"/>
      <c r="E64" s="649"/>
      <c r="F64" s="649"/>
      <c r="G64" s="649"/>
      <c r="H64" s="649"/>
      <c r="I64" s="649"/>
    </row>
  </sheetData>
  <sheetProtection/>
  <mergeCells count="84">
    <mergeCell ref="B1:E1"/>
    <mergeCell ref="F1:G1"/>
    <mergeCell ref="H1:I1"/>
    <mergeCell ref="A3:G3"/>
    <mergeCell ref="H3:I3"/>
    <mergeCell ref="A4:I14"/>
    <mergeCell ref="A16:G16"/>
    <mergeCell ref="H16:I16"/>
    <mergeCell ref="A17:I25"/>
    <mergeCell ref="A27:B28"/>
    <mergeCell ref="D27:I27"/>
    <mergeCell ref="D28:I28"/>
    <mergeCell ref="F30:I30"/>
    <mergeCell ref="C31:E31"/>
    <mergeCell ref="F31:I31"/>
    <mergeCell ref="C32:E32"/>
    <mergeCell ref="F32:I32"/>
    <mergeCell ref="C33:E33"/>
    <mergeCell ref="F33:I33"/>
    <mergeCell ref="F34:I34"/>
    <mergeCell ref="C35:E35"/>
    <mergeCell ref="F35:I35"/>
    <mergeCell ref="C36:E36"/>
    <mergeCell ref="F36:I36"/>
    <mergeCell ref="C37:E37"/>
    <mergeCell ref="F37:I37"/>
    <mergeCell ref="C34:E34"/>
    <mergeCell ref="C38:E38"/>
    <mergeCell ref="F38:I38"/>
    <mergeCell ref="C39:E39"/>
    <mergeCell ref="F39:I39"/>
    <mergeCell ref="C40:E40"/>
    <mergeCell ref="F40:I40"/>
    <mergeCell ref="C41:E41"/>
    <mergeCell ref="F41:I41"/>
    <mergeCell ref="C42:E42"/>
    <mergeCell ref="F42:I42"/>
    <mergeCell ref="A44:I44"/>
    <mergeCell ref="A45:B45"/>
    <mergeCell ref="C45:D45"/>
    <mergeCell ref="E45:I45"/>
    <mergeCell ref="A30:A42"/>
    <mergeCell ref="C30:E30"/>
    <mergeCell ref="A46:B46"/>
    <mergeCell ref="C46:D46"/>
    <mergeCell ref="E46:I46"/>
    <mergeCell ref="A47:B47"/>
    <mergeCell ref="C47:D47"/>
    <mergeCell ref="E47:I47"/>
    <mergeCell ref="A48:B48"/>
    <mergeCell ref="C48:D48"/>
    <mergeCell ref="E48:I48"/>
    <mergeCell ref="A49:B49"/>
    <mergeCell ref="C49:D49"/>
    <mergeCell ref="E49:I49"/>
    <mergeCell ref="A51:I51"/>
    <mergeCell ref="A52:B52"/>
    <mergeCell ref="C52:E52"/>
    <mergeCell ref="F52:I52"/>
    <mergeCell ref="A53:B53"/>
    <mergeCell ref="C53:E53"/>
    <mergeCell ref="F53:I53"/>
    <mergeCell ref="A54:B54"/>
    <mergeCell ref="C54:E54"/>
    <mergeCell ref="F54:I54"/>
    <mergeCell ref="A55:B55"/>
    <mergeCell ref="C55:E55"/>
    <mergeCell ref="F55:I55"/>
    <mergeCell ref="A56:B56"/>
    <mergeCell ref="C56:E56"/>
    <mergeCell ref="F56:I56"/>
    <mergeCell ref="A58:I58"/>
    <mergeCell ref="B59:C59"/>
    <mergeCell ref="D59:I59"/>
    <mergeCell ref="B63:C63"/>
    <mergeCell ref="D63:I63"/>
    <mergeCell ref="B64:C64"/>
    <mergeCell ref="D64:I64"/>
    <mergeCell ref="B60:C60"/>
    <mergeCell ref="D60:I60"/>
    <mergeCell ref="B61:C61"/>
    <mergeCell ref="D61:I61"/>
    <mergeCell ref="B62:C62"/>
    <mergeCell ref="D62:I62"/>
  </mergeCells>
  <dataValidations count="9">
    <dataValidation allowBlank="1" showInputMessage="1" showErrorMessage="1" prompt="Indicare il valore del parametro indicato che si presume raggiungibile a completamento della azione di riferimento." sqref="C52:E52"/>
    <dataValidation allowBlank="1" showInputMessage="1" showErrorMessage="1" prompt="Unità di prodotto che si intendono realizzare a progetto." sqref="B59:C59"/>
    <dataValidation allowBlank="1" showInputMessage="1" showErrorMessage="1" prompt="Eventuali note" sqref="F52:I52"/>
    <dataValidation allowBlank="1" showInputMessage="1" showErrorMessage="1" prompt="Occorre specificare cosa valuta l'indicatore, al fine di verificarne l'efficacia e la qualità di &quot;indicatore&quot;." sqref="E45:I45"/>
    <dataValidation allowBlank="1" showInputMessage="1" showErrorMessage="1" prompt="Gli indicatori sono parametri quantitativi che offrono valutazione sulla azione, sulla sua performance ecc. . E'necessario individuare almeno 2 indicatori per azione." sqref="A44:I44"/>
    <dataValidation allowBlank="1" showInputMessage="1" showErrorMessage="1" prompt="Occorre specificare il ruolo del Partner nella specifica azione descritta. Tale ruolo deve risultare plausibile, in relazione alle attività previste&#10;dalla Azione, e giustificato ev. anche in termni di spesa." sqref="F30:I30"/>
    <dataValidation allowBlank="1" showInputMessage="1" showErrorMessage="1" prompt="E' necessario spiegare, in modo sintetico ma preciso, lo scopo delle attività in oggetto ai fini progettuali. Se tale giustificazione dovesse apparire poco  finalizzata agli scopi progettuali, potrebbe avere scarsa valutazione tecnica e finanziaria." sqref="A16:G16"/>
    <dataValidation allowBlank="1" showInputMessage="1" showErrorMessage="1" prompt="Descrivere  in dettaglio l'AZIONE PROGETTUALE adottando non più di 1000 caratteri." sqref="A3:G3"/>
    <dataValidation allowBlank="1" showInputMessage="1" showErrorMessage="1" prompt="i Prodotti di una Azione sono l'evidenza materiale di quanto realizzato. Alcuni es. Fogli firma e varbali di riunione, materiale fotografico, filmati, depliant, brochure, manifesti, questionario... Ogni azione deve produrre min. n. 2 tipologie di prodotto" sqref="A58:I58"/>
  </dataValidations>
  <hyperlinks>
    <hyperlink ref="H1" location="Indice!A1" display="Torna all'indice"/>
  </hyperlinks>
  <printOptions/>
  <pageMargins left="0.7086614173228347" right="0.7086614173228347" top="1.141732283464567" bottom="0.7480314960629921" header="0.11811023622047245" footer="0.31496062992125984"/>
  <pageSetup horizontalDpi="600" verticalDpi="600" orientation="portrait" paperSize="9" r:id="rId1"/>
  <headerFooter>
    <oddHeader>&amp;CGAL RIVIERA DI FIORI
PROGETTO 3.1.1
“Progetto di Cooperazione - Interventi finalizzati a garantire i servizi essenziali alla popolazione rurale e sostegno all’agricoltura sociale”
&amp;"-,Grassetto"Azione 5</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Barichello Roberto</dc:creator>
  <cp:keywords/>
  <dc:description/>
  <cp:lastModifiedBy>Utente</cp:lastModifiedBy>
  <cp:lastPrinted>2022-04-15T12:57:04Z</cp:lastPrinted>
  <dcterms:created xsi:type="dcterms:W3CDTF">2018-01-03T13:40:06Z</dcterms:created>
  <dcterms:modified xsi:type="dcterms:W3CDTF">2022-04-15T13:08:51Z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